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1232" activeTab="2"/>
  </bookViews>
  <sheets>
    <sheet name="0503121" sheetId="1" r:id="rId1"/>
    <sheet name="0503127" sheetId="2" r:id="rId2"/>
    <sheet name="0503168(1)" sheetId="3" r:id="rId3"/>
    <sheet name="0503168(2)" sheetId="4" r:id="rId4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<sst xmlns="http://schemas.openxmlformats.org/spreadsheetml/2006/main" count="1009" uniqueCount="531">
  <si>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</si>
  <si>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</si>
  <si>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</si>
  <si>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</si>
  <si>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</si>
  <si>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</si>
  <si>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</si>
  <si>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</si>
  <si>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</si>
  <si>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</si>
  <si>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</si>
  <si>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</si>
  <si>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</si>
  <si>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</si>
  <si>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</si>
  <si>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</si>
  <si>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</si>
  <si>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</si>
  <si>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</si>
  <si>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061</t>
  </si>
  <si>
    <t>151</t>
  </si>
  <si>
    <t>062</t>
  </si>
  <si>
    <t>152</t>
  </si>
  <si>
    <t>063</t>
  </si>
  <si>
    <t>153</t>
  </si>
  <si>
    <t>080</t>
  </si>
  <si>
    <t>160</t>
  </si>
  <si>
    <t>090</t>
  </si>
  <si>
    <t>170</t>
  </si>
  <si>
    <t>091</t>
  </si>
  <si>
    <t>171</t>
  </si>
  <si>
    <t>092</t>
  </si>
  <si>
    <t>172</t>
  </si>
  <si>
    <t>093</t>
  </si>
  <si>
    <t>173</t>
  </si>
  <si>
    <t>180</t>
  </si>
  <si>
    <t>Форма 0503121 с.2</t>
  </si>
  <si>
    <t>200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</si>
  <si>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</si>
  <si>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</si>
  <si>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</si>
  <si>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</si>
  <si>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</si>
  <si>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</si>
  <si>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</si>
  <si>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</si>
  <si>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</si>
  <si>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</si>
  <si>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</si>
  <si>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</si>
  <si>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</si>
  <si>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</si>
  <si>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</si>
  <si>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</si>
  <si>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</si>
  <si>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</si>
  <si>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</si>
  <si>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</si>
  <si>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</si>
  <si>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</si>
  <si>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</si>
  <si>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</si>
  <si>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</si>
  <si>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</si>
  <si>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</si>
  <si>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251</t>
  </si>
  <si>
    <t>252</t>
  </si>
  <si>
    <t>233</t>
  </si>
  <si>
    <t>253</t>
  </si>
  <si>
    <t>260</t>
  </si>
  <si>
    <t>261</t>
  </si>
  <si>
    <t>262</t>
  </si>
  <si>
    <t>243</t>
  </si>
  <si>
    <t>263</t>
  </si>
  <si>
    <t>Форма 0503121 с.3</t>
  </si>
  <si>
    <t>270</t>
  </si>
  <si>
    <t>271</t>
  </si>
  <si>
    <t>272</t>
  </si>
  <si>
    <t>273</t>
  </si>
  <si>
    <t>280</t>
  </si>
  <si>
    <t>290</t>
  </si>
  <si>
    <t>291</t>
  </si>
  <si>
    <t>292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</si>
  <si>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</si>
  <si>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</si>
  <si>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</si>
  <si>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</si>
  <si>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</si>
  <si>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</si>
  <si>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</si>
  <si>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</si>
  <si>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</si>
  <si>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</si>
  <si>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</si>
  <si>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</si>
  <si>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</si>
  <si>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</si>
  <si>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</si>
  <si>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</si>
  <si>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</si>
  <si>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</si>
  <si>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</si>
  <si>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380</t>
  </si>
  <si>
    <t>390</t>
  </si>
  <si>
    <t>411</t>
  </si>
  <si>
    <t>510</t>
  </si>
  <si>
    <t>412</t>
  </si>
  <si>
    <t>610</t>
  </si>
  <si>
    <t>421</t>
  </si>
  <si>
    <t>520</t>
  </si>
  <si>
    <t>Форма 0503121 с.4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</si>
  <si>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</si>
  <si>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</si>
  <si>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</si>
  <si>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</si>
  <si>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</si>
  <si>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</si>
  <si>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</si>
  <si>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</si>
  <si>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</si>
  <si>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</si>
  <si>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</si>
  <si>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</si>
  <si>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</si>
  <si>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</si>
  <si>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</si>
  <si>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</si>
  <si>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</si>
  <si>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</si>
  <si>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</si>
  <si>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</si>
  <si>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</si>
  <si>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</si>
  <si>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</si>
  <si>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</si>
  <si>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</si>
  <si>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</si>
  <si>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</si>
  <si>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</si>
  <si>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</si>
  <si>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</si>
  <si>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</si>
  <si>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</si>
  <si>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</si>
  <si>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</si>
  <si>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Руководитель          _____________________________</t>
  </si>
  <si>
    <t xml:space="preserve">                                         (подпись)</t>
  </si>
  <si>
    <t>(расшифровка подписи)</t>
  </si>
  <si>
    <t>Главный бухгалтер  ______________________________</t>
  </si>
  <si>
    <t>" _________"  _____________________________ 200  ___ г.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</si>
  <si>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</si>
  <si>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</si>
  <si>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</si>
  <si>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</si>
  <si>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</si>
  <si>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</si>
  <si>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</si>
  <si>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</si>
  <si>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</si>
  <si>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</si>
  <si>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</si>
  <si>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</si>
  <si>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</si>
  <si>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Оплата труда и начисления на выплаты по оплате труда</t>
  </si>
  <si>
    <t>Чистое увеличение задолженности по внутреннему государственному (муниципальному)  долгу</t>
  </si>
  <si>
    <t>Чистое увеличение задолженности по внешнему государственному долгу</t>
  </si>
  <si>
    <t>Чистое увеличение прочей кредиторской задолженности</t>
  </si>
  <si>
    <t>Средства во временном распоряжении</t>
  </si>
  <si>
    <t xml:space="preserve">Главный распорядитель (распорядитель), получатель бюджетных средств, </t>
  </si>
  <si>
    <t>Единица измерения: руб.</t>
  </si>
  <si>
    <t>Налоговые доходы</t>
  </si>
  <si>
    <t>Доходы от собственности</t>
  </si>
  <si>
    <t>Суммы принудительного изъятия</t>
  </si>
  <si>
    <t>Безвозмездные поступления от бюджетов
                           в том числе:</t>
  </si>
  <si>
    <t>Взносы на социальные нужды</t>
  </si>
  <si>
    <t>Доходы от операций с активами</t>
  </si>
  <si>
    <t>Прочие доходы</t>
  </si>
  <si>
    <t>Доходы будущих периодов</t>
  </si>
  <si>
    <t>Приобретение работ, услуг</t>
  </si>
  <si>
    <t>Обслуживание  государственного (муниципального) долга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</si>
  <si>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</si>
  <si>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</si>
  <si>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</si>
  <si>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</si>
  <si>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будущих периодов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</si>
  <si>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</si>
  <si>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</si>
  <si>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</si>
  <si>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</si>
  <si>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</si>
  <si>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средств на счета бюджетов</t>
  </si>
  <si>
    <t>Чистое поступление иных финансовых активов</t>
  </si>
  <si>
    <t>Чистое увеличение прочей дебиторской задолженности (кроме бюджетных кредитов)</t>
  </si>
  <si>
    <t>Форма 0503121 с.5</t>
  </si>
  <si>
    <t>370</t>
  </si>
  <si>
    <t>371</t>
  </si>
  <si>
    <t>372</t>
  </si>
  <si>
    <t>Доходы от оказания платных услуг (работ)</t>
  </si>
  <si>
    <t>Чистое изменение затрат на изготовление готовой продукции, выполнение работ, услуг</t>
  </si>
  <si>
    <t>ОТЧЕТ  О ФИНАНСОВЫХ РЕЗУЛЬТАТАХ ДЕЯТЕЛЬНОСТИ</t>
  </si>
  <si>
    <t>по ОКПО</t>
  </si>
  <si>
    <t xml:space="preserve">ИНН </t>
  </si>
  <si>
    <t>по ОКТМО</t>
  </si>
  <si>
    <t>Резервы предстоящих расходов</t>
  </si>
  <si>
    <t>Форма 0503121 с.6</t>
  </si>
  <si>
    <t>Маркелова Валентина Петровна</t>
  </si>
  <si>
    <t>01 января 2015 г.</t>
  </si>
  <si>
    <t>КОУ ВО "Россошанская школа-интернат"</t>
  </si>
  <si>
    <t>Сухомлина Зинаида Ивановна</t>
  </si>
  <si>
    <t>3627009431</t>
  </si>
  <si>
    <t>ГОД</t>
  </si>
  <si>
    <t>01.01.2015</t>
  </si>
  <si>
    <t>поступления от международных финансовых организаций</t>
  </si>
  <si>
    <t>транспортные услуги</t>
  </si>
  <si>
    <t>Чистое предоставление  бюджетных кредитов</t>
  </si>
  <si>
    <t>амортизация основных средств и нематериальных активов</t>
  </si>
  <si>
    <t>чрезвычайные расходы по операциям с активами</t>
  </si>
  <si>
    <t>увеличение задолженности по бюджетным кредитам</t>
  </si>
  <si>
    <t>увеличение стоимости иных финансовых активов</t>
  </si>
  <si>
    <t>уменьшение стоимости непроизведенных активов</t>
  </si>
  <si>
    <t>доходы от реализации активов</t>
  </si>
  <si>
    <t>доходы от переоценки активов</t>
  </si>
  <si>
    <t>арендная плата за пользование имуществом</t>
  </si>
  <si>
    <t>обслуживание внутреннего долга</t>
  </si>
  <si>
    <t>Операции с финансовыми активами и обязательствами (стр.390 - стр. 510)</t>
  </si>
  <si>
    <t>Операции с нефинансовыми активами 
(стр.320 + стр.330 + стр.350 + стр.360 + стр.370)</t>
  </si>
  <si>
    <t>уменьшение стоимости иных финансовых активов</t>
  </si>
  <si>
    <t>увеличение прочей дебиторской задолженности</t>
  </si>
  <si>
    <t>увеличение стоимости материальных запасов</t>
  </si>
  <si>
    <t>уменьшение стоимости материальных запасов</t>
  </si>
  <si>
    <t>начисления на выплаты по оплате труда</t>
  </si>
  <si>
    <t>услуги связи</t>
  </si>
  <si>
    <t>работы, услуги по содержанию имущества</t>
  </si>
  <si>
    <t>обслуживание внешнего долга</t>
  </si>
  <si>
    <t>безвозмездные перечисления организациям, за исключением государственных и муниципальных организаций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</si>
  <si>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</si>
  <si>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</si>
  <si>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</si>
  <si>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увеличение стоимости основных средств</t>
  </si>
  <si>
    <t>увеличение затрат</t>
  </si>
  <si>
    <t>прочие работы, услуги</t>
  </si>
  <si>
    <t>Расходы по операциям с активами</t>
  </si>
  <si>
    <t>безвозмездные перечисления государственным и муниципальным организациям</t>
  </si>
  <si>
    <t>уменьшение стоимости акций и иных форм участия в капитале</t>
  </si>
  <si>
    <t>уменьшение стоимости основных средств</t>
  </si>
  <si>
    <t>уменьшение задолженности по внутреннему государственному (муниципальному) долгу</t>
  </si>
  <si>
    <t>уменьшение затрат</t>
  </si>
  <si>
    <t>поступления от других бюджетов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</si>
  <si>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</si>
  <si>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Расходы (стр.160 + стр.170 + стр.190 + стр.210 + 
стр.230 + стр.240 + стр.260 + стр.270 + стр.280)</t>
  </si>
  <si>
    <t>прочие выплаты</t>
  </si>
  <si>
    <t>пенсии, пособия, выплачиваемые организациями сектора государственного управления</t>
  </si>
  <si>
    <t>выбытия со счетов бюджетов</t>
  </si>
  <si>
    <t>уменьшение прочей дебиторской задолженности</t>
  </si>
  <si>
    <t>чрезвычайные доходы от операций с активами</t>
  </si>
  <si>
    <t>Доходы (стр.020 + стр.030 + стр.040 + стр.050 + стр.060 + 
стр. 080 + стр.090 + стр.100 + стр.110)</t>
  </si>
  <si>
    <t>заработная плата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</si>
  <si>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</si>
  <si>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</si>
  <si>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уменьшение стоимости нематериальных активов</t>
  </si>
  <si>
    <t>увеличение стоимости непроизведенных активов</t>
  </si>
  <si>
    <t>увеличение задолженности по внутреннему государственному  (муниципальному) долгу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</si>
  <si>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</si>
  <si>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</si>
  <si>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>поступления от наднациональных организаций и правительств иностранных государств</t>
  </si>
  <si>
    <t>перечисления другим бюджетам бюджетной системы  Российской Федерации</t>
  </si>
  <si>
    <t>Чистый операционный результат
(стр.291 - стр.292 + стр.303),  (стр.310 + стр.380)</t>
  </si>
  <si>
    <t>поступление на счета бюджетов</t>
  </si>
  <si>
    <t>Операции с обязательствами (стр.520 + стр.530 + стр.540)</t>
  </si>
  <si>
    <t>увеличение прочей кредиторской задолженности</t>
  </si>
  <si>
    <t>перечисления международным организациям</t>
  </si>
  <si>
    <t>коммунальные услуги</t>
  </si>
  <si>
    <t>расходование материальных запасов</t>
  </si>
  <si>
    <t>увеличение стоимости акций и иных форм участия в капитале</t>
  </si>
  <si>
    <t>Операции с финансовыми активами (стр. 410 + стр.420 + стр. 440 + стр. 460 + стр.470 + стр.480)</t>
  </si>
  <si>
    <t>уменьшение задолженности по бюджетным ссудам и кредитам</t>
  </si>
  <si>
    <t>увеличение стоимости нематериальных активов</t>
  </si>
  <si>
    <t>уменьшение прочей кредиторской задолженности</t>
  </si>
  <si>
    <t>303</t>
  </si>
  <si>
    <t xml:space="preserve">                         ОТЧЕТ  ОБ  ИСПОЛНЕНИИ БЮДЖЕТА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</si>
  <si>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</si>
  <si>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</si>
  <si>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</si>
  <si>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0503127</t>
  </si>
  <si>
    <t>500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</si>
  <si>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</si>
  <si>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</si>
  <si>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Наименование бюджета</t>
  </si>
  <si>
    <t>3</t>
  </si>
  <si>
    <t>Периодичность:     месячная</t>
  </si>
  <si>
    <t xml:space="preserve">Единица измерения:  руб </t>
  </si>
  <si>
    <t>по ОКЕИ</t>
  </si>
  <si>
    <t>383</t>
  </si>
  <si>
    <t>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</si>
  <si>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</si>
  <si>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</si>
  <si>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</si>
  <si>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</si>
  <si>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</si>
  <si>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</si>
  <si>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</si>
  <si>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</si>
  <si>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</si>
  <si>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</si>
  <si>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7</t>
  </si>
  <si>
    <t>8</t>
  </si>
  <si>
    <t>9</t>
  </si>
  <si>
    <t>Доходы бюджета всего</t>
  </si>
  <si>
    <t>х</t>
  </si>
  <si>
    <t>в том числе:</t>
  </si>
  <si>
    <t>2. Расходы бюджета</t>
  </si>
  <si>
    <t>Форма 0503127  с.2</t>
  </si>
  <si>
    <t>Группировочный показатель</t>
  </si>
  <si>
    <t xml:space="preserve">Код расхода по бюджетной классификации
</t>
  </si>
  <si>
    <t>Лимиты бюджетных обязательств</t>
  </si>
  <si>
    <t xml:space="preserve">         Исполнено</t>
  </si>
  <si>
    <t>Код</t>
  </si>
  <si>
    <t>стро-</t>
  </si>
  <si>
    <t>некассо-
вые операции</t>
  </si>
  <si>
    <t>по ассиг-
нованиям</t>
  </si>
  <si>
    <t>по лимитам бюджетных обязательств</t>
  </si>
  <si>
    <t>ки</t>
  </si>
  <si>
    <t>10</t>
  </si>
  <si>
    <t>11</t>
  </si>
  <si>
    <t>Расходы бюджета - всего</t>
  </si>
  <si>
    <t xml:space="preserve">Расходы на обеспечение деятельности (оказание услуг) государственных учреждений в рамках подпрограммы «Развитие дошкольного и общего образования» государственной программы Воронежской области «Развитие образования» </t>
  </si>
  <si>
    <t xml:space="preserve">Работы, услуги по содержанию имущества                          </t>
  </si>
  <si>
    <t>855</t>
  </si>
  <si>
    <t>0702</t>
  </si>
  <si>
    <t>0210059</t>
  </si>
  <si>
    <t>244</t>
  </si>
  <si>
    <t>Расходы на обеспечение деятельности (оказание услуг) государственных учреждений в рамках подпрограммы «Социализация детей-сирот и детей, нуждающихся в особой защите государства» государственной программы Воронежской области «Развитие образования»</t>
  </si>
  <si>
    <t xml:space="preserve">Прочие работы, услуги                                           </t>
  </si>
  <si>
    <t>0220059</t>
  </si>
  <si>
    <t xml:space="preserve">Увеличение стоимости основных средств                   </t>
  </si>
  <si>
    <t xml:space="preserve">Увеличение стоимости материальных запасов               </t>
  </si>
  <si>
    <t>Расходы на обеспечение деятельности (оказание услуг) государственных учреждений в рамках подпрограммы «Финансовое обеспечение деятельности областных государственных учреждений, подведомственных департаменту образования, науки и молодежной политики» государственной программы Воронежской области «Развитие образования»</t>
  </si>
  <si>
    <t xml:space="preserve">Заработная плата                                        </t>
  </si>
  <si>
    <t>0280059</t>
  </si>
  <si>
    <t>111</t>
  </si>
  <si>
    <t>Начисления на выплаты по оплате труда</t>
  </si>
  <si>
    <t xml:space="preserve">Услуги связи                                            </t>
  </si>
  <si>
    <t xml:space="preserve">Коммунальные услуги                                     </t>
  </si>
  <si>
    <t xml:space="preserve">Пособия по социальной помощи населению                  </t>
  </si>
  <si>
    <t xml:space="preserve">Прочие расходы                                          </t>
  </si>
  <si>
    <t>851</t>
  </si>
  <si>
    <t>852</t>
  </si>
  <si>
    <t>Результат исполнения бюджета (дефицит / профицит)</t>
  </si>
  <si>
    <t>450</t>
  </si>
  <si>
    <t>3. Источники финансирования дефицитов бюджетов</t>
  </si>
  <si>
    <t>Форма 0503127  с.3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</si>
  <si>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</si>
  <si>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</si>
  <si>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в том числе:</t>
  </si>
  <si>
    <t>источники внутреннего финансирования бюджетов</t>
  </si>
  <si>
    <t xml:space="preserve">       из них:</t>
  </si>
  <si>
    <t>источники внешнего финансирования бюджетов</t>
  </si>
  <si>
    <t>Изменение остатков средств</t>
  </si>
  <si>
    <t>700</t>
  </si>
  <si>
    <t>увеличение остатков средств, всего</t>
  </si>
  <si>
    <t>x</t>
  </si>
  <si>
    <t>уменьшение остатков средств, всего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</si>
  <si>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</si>
  <si>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</si>
  <si>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</si>
  <si>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</si>
  <si>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</si>
  <si>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</si>
  <si>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</si>
  <si>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Форма 0503127  с.4</t>
  </si>
  <si>
    <t>Код источника 
финансирования 
по КИВФ, КИВнФ</t>
  </si>
  <si>
    <t>через органы, организующие исполнение бюджета</t>
  </si>
  <si>
    <t>Изменение остатков по внутренним расчетам (стр.821 + стр. 822)</t>
  </si>
  <si>
    <t>увеличение остатков по внутренним расчетам</t>
  </si>
  <si>
    <t>821</t>
  </si>
  <si>
    <t>уменьшение остатков по внутренних расчетам</t>
  </si>
  <si>
    <t>822</t>
  </si>
  <si>
    <t xml:space="preserve"> Руководитель</t>
  </si>
  <si>
    <t>Руководитель финансово-экономической службы</t>
  </si>
  <si>
    <t>(подпись)</t>
  </si>
  <si>
    <t>Главный бухгалтер</t>
  </si>
  <si>
    <t xml:space="preserve"> Сведения о движении нефинансовых активов</t>
  </si>
  <si>
    <t>Код формы</t>
  </si>
  <si>
    <t>0503168</t>
  </si>
  <si>
    <t xml:space="preserve">                                                           Вид деятельности</t>
  </si>
  <si>
    <t>бюджетная деятельность</t>
  </si>
  <si>
    <t xml:space="preserve">       (бюджетная, приносящая доход деятельность)</t>
  </si>
  <si>
    <t xml:space="preserve">  1. Нефинансовые активы</t>
  </si>
  <si>
    <t>Счет аналитического учета</t>
  </si>
  <si>
    <t>Код
стро-
ки</t>
  </si>
  <si>
    <t>Наличие
на начало
года</t>
  </si>
  <si>
    <t>Поступление 
(увеличение)</t>
  </si>
  <si>
    <t>Выбытие 
(уменьшение)</t>
  </si>
  <si>
    <t>Наличие 
на конец
года</t>
  </si>
  <si>
    <t>наименование</t>
  </si>
  <si>
    <t>код</t>
  </si>
  <si>
    <t>1</t>
  </si>
  <si>
    <t>2</t>
  </si>
  <si>
    <t>1. Движение основных средств</t>
  </si>
  <si>
    <t>1.1. Основные средства</t>
  </si>
  <si>
    <t>010100000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</si>
  <si>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</si>
  <si>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</si>
  <si>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</si>
  <si>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</si>
  <si>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</si>
  <si>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</si>
  <si>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</si>
  <si>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</si>
  <si>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</si>
  <si>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</si>
  <si>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</si>
  <si>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</si>
  <si>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</si>
  <si>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</si>
  <si>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</si>
  <si>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</si>
  <si>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</si>
  <si>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</si>
  <si>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</si>
  <si>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</si>
  <si>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</si>
  <si>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</si>
  <si>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</si>
  <si>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</si>
  <si>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</si>
  <si>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</si>
  <si>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</si>
  <si>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</si>
  <si>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</si>
  <si>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</si>
  <si>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</si>
  <si>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</si>
  <si>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</si>
  <si>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</si>
  <si>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</si>
  <si>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 xml:space="preserve">   Форма 0503168 с. 2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</si>
  <si>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</si>
  <si>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</si>
  <si>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</si>
  <si>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</si>
  <si>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</si>
  <si>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</si>
  <si>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хозяйст-
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</si>
  <si>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</si>
  <si>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</si>
  <si>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</si>
  <si>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</si>
  <si>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</si>
  <si>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</si>
  <si>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</si>
  <si>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</si>
  <si>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</si>
  <si>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</si>
  <si>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</si>
  <si>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</si>
  <si>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</si>
  <si>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2. Движение нематериальных активов</t>
  </si>
  <si>
    <t>2.1. Нематериальные активы</t>
  </si>
  <si>
    <t>0102Х0000</t>
  </si>
  <si>
    <t>2.2 Амортизация нематериальных активов</t>
  </si>
  <si>
    <t>0104Х9000</t>
  </si>
  <si>
    <t>2.3. Вложения в нематериальные активы</t>
  </si>
  <si>
    <t>0106Х2000</t>
  </si>
  <si>
    <t>3.Движение непроизведенных активов</t>
  </si>
  <si>
    <t>3.1. Непроизведенные активы</t>
  </si>
  <si>
    <t>010300000</t>
  </si>
  <si>
    <t>Земля</t>
  </si>
  <si>
    <t>0103Х1000</t>
  </si>
  <si>
    <t>Ресурсы недр</t>
  </si>
  <si>
    <t>0103Х2000</t>
  </si>
  <si>
    <t>Прочие непроизведенные активы</t>
  </si>
  <si>
    <t>0103Х3000</t>
  </si>
  <si>
    <t xml:space="preserve">   Форма 0503168 с. 3</t>
  </si>
  <si>
    <t>3.2. Капитальные вложения в непроизведенные активы</t>
  </si>
  <si>
    <t>0106Х3000</t>
  </si>
  <si>
    <t>4. Движение материальных запасов</t>
  </si>
  <si>
    <t>4.1. Материальные запасы</t>
  </si>
  <si>
    <t>010500000</t>
  </si>
  <si>
    <t>4.2. Вложения в материальные запасы</t>
  </si>
  <si>
    <t>0106Х4000</t>
  </si>
  <si>
    <t>4.3. Материальные запасы в пути</t>
  </si>
  <si>
    <t>0107Х3000</t>
  </si>
  <si>
    <t>3. Движение материальных ценностей на забалансовых счетах</t>
  </si>
  <si>
    <t xml:space="preserve">   Форма 0503168 с. 5</t>
  </si>
  <si>
    <t>Забалансовый счет</t>
  </si>
  <si>
    <t>1. Имущество, полученное в пользование</t>
  </si>
  <si>
    <t>01</t>
  </si>
  <si>
    <t>из них
недвижимое имущество</t>
  </si>
  <si>
    <t>2. Материальные ценности, оплаченные по централизованному снабжению, всего</t>
  </si>
  <si>
    <t>05</t>
  </si>
  <si>
    <t>в том числе
основные средства</t>
  </si>
  <si>
    <t>материальные запасы</t>
  </si>
  <si>
    <t>483</t>
  </si>
  <si>
    <t>3. Материальные ценности, полученные по централизованному снабжению, всего</t>
  </si>
  <si>
    <t>22</t>
  </si>
  <si>
    <t>523</t>
  </si>
  <si>
    <t>4. Имущество, переданное в доверительное управление</t>
  </si>
  <si>
    <t>24</t>
  </si>
  <si>
    <t>5. Имущество, переданное в возмездное пользование (аренду)</t>
  </si>
  <si>
    <t>25</t>
  </si>
  <si>
    <t>552</t>
  </si>
  <si>
    <t>6. Имущество, переданное в безвозмездное пользование</t>
  </si>
  <si>
    <t>26</t>
  </si>
  <si>
    <t>562</t>
  </si>
  <si>
    <t>7. Материальные ценности, выданные в личное пользование работникам (сотрудникам)</t>
  </si>
  <si>
    <t>27</t>
  </si>
  <si>
    <t>568</t>
  </si>
  <si>
    <t>2. Нефинансовые активы, составляющие имущество казны</t>
  </si>
  <si>
    <t xml:space="preserve">   Форма 0503168 с. 4</t>
  </si>
  <si>
    <t xml:space="preserve">1. Движение недвижимого имущества казны </t>
  </si>
  <si>
    <t>1. 1.Недвижимое имущество в составе имущества казны</t>
  </si>
  <si>
    <t>010851000</t>
  </si>
  <si>
    <t>1. 2. Амортизация недвижимого имущества в составе имущества казны</t>
  </si>
  <si>
    <t>010451000</t>
  </si>
  <si>
    <t>2. Движение движимого имущества в составе имущества казны</t>
  </si>
  <si>
    <t>2.1. Движимое имущество казны в составе имущества казны</t>
  </si>
  <si>
    <t>010852000</t>
  </si>
  <si>
    <t>2.2.  Амортизация движимого имущества в составе имущества казны</t>
  </si>
  <si>
    <t>010458000</t>
  </si>
  <si>
    <t>2.3. Драгоценности и ювелирные изделия</t>
  </si>
  <si>
    <t>010853000</t>
  </si>
  <si>
    <t>3.Движение нематериальных активов в составе имущества казны</t>
  </si>
  <si>
    <t>3.1. Нематериальные активы в составе имущества казны</t>
  </si>
  <si>
    <t>010854000</t>
  </si>
  <si>
    <t>3.2.  Амортизация нематериальных активов в составе имущества казны</t>
  </si>
  <si>
    <t>010459000</t>
  </si>
  <si>
    <t>4. Непроизведенные активы в составе имущества казны</t>
  </si>
  <si>
    <t>010804000</t>
  </si>
  <si>
    <t>5. Материальные запасы в составе имущества казны</t>
  </si>
  <si>
    <t>010856000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</si>
</sst>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19]dd\ mmmm\ yyyy\ \г\.;@"/>
    <numFmt numFmtId="166" formatCode="#,##0.00;\ \-\ #,##0.00;\ \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2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>
        <b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hair"/>
      <bottom style="hair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1" applyNumberFormat="0" applyAlignment="0" applyProtection="0"/>
    <xf numFmtId="0" fontId="10" fillId="22" borderId="2" applyNumberFormat="0" applyAlignment="0" applyProtection="0"/>
    <xf numFmtId="0" fontId="11" fillId="2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91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0" fontId="3" fillId="22" borderId="17" xfId="0" applyFont="1" applyFill="1" applyBorder="1" applyAlignment="1" applyProtection="1">
      <alignment horizontal="center" wrapText="1"/>
      <protection/>
    </xf>
    <xf numFmtId="49" fontId="1" fillId="22" borderId="18" xfId="0" applyNumberFormat="1" applyFont="1" applyFill="1" applyBorder="1" applyAlignment="1" applyProtection="1">
      <alignment horizontal="center"/>
      <protection/>
    </xf>
    <xf numFmtId="49" fontId="1" fillId="22" borderId="19" xfId="0" applyNumberFormat="1" applyFont="1" applyFill="1" applyBorder="1" applyAlignment="1" applyProtection="1">
      <alignment horizontal="center"/>
      <protection/>
    </xf>
    <xf numFmtId="0" fontId="4" fillId="22" borderId="17" xfId="0" applyFont="1" applyFill="1" applyBorder="1" applyAlignment="1" applyProtection="1">
      <alignment horizontal="left" wrapText="1"/>
      <protection/>
    </xf>
    <xf numFmtId="49" fontId="1" fillId="22" borderId="20" xfId="0" applyNumberFormat="1" applyFont="1" applyFill="1" applyBorder="1" applyAlignment="1" applyProtection="1">
      <alignment horizontal="center"/>
      <protection/>
    </xf>
    <xf numFmtId="49" fontId="1" fillId="22" borderId="21" xfId="0" applyNumberFormat="1" applyFont="1" applyFill="1" applyBorder="1" applyAlignment="1" applyProtection="1">
      <alignment horizontal="center"/>
      <protection/>
    </xf>
    <xf numFmtId="0" fontId="1" fillId="22" borderId="17" xfId="0" applyFont="1" applyFill="1" applyBorder="1" applyAlignment="1" applyProtection="1">
      <alignment horizontal="left" wrapText="1"/>
      <protection/>
    </xf>
    <xf numFmtId="49" fontId="1" fillId="22" borderId="22" xfId="0" applyNumberFormat="1" applyFont="1" applyFill="1" applyBorder="1" applyAlignment="1" applyProtection="1">
      <alignment horizontal="center"/>
      <protection/>
    </xf>
    <xf numFmtId="0" fontId="1" fillId="22" borderId="0" xfId="0" applyFont="1" applyFill="1" applyBorder="1" applyAlignment="1" applyProtection="1">
      <alignment horizontal="left" wrapText="1"/>
      <protection/>
    </xf>
    <xf numFmtId="49" fontId="1" fillId="22" borderId="23" xfId="0" applyNumberFormat="1" applyFont="1" applyFill="1" applyBorder="1" applyAlignment="1" applyProtection="1">
      <alignment horizontal="center"/>
      <protection/>
    </xf>
    <xf numFmtId="49" fontId="1" fillId="22" borderId="24" xfId="0" applyNumberFormat="1" applyFont="1" applyFill="1" applyBorder="1" applyAlignment="1" applyProtection="1">
      <alignment horizontal="center"/>
      <protection/>
    </xf>
    <xf numFmtId="0" fontId="4" fillId="22" borderId="25" xfId="0" applyFont="1" applyFill="1" applyBorder="1" applyAlignment="1" applyProtection="1">
      <alignment horizontal="left" wrapText="1"/>
      <protection/>
    </xf>
    <xf numFmtId="49" fontId="1" fillId="22" borderId="16" xfId="0" applyNumberFormat="1" applyFont="1" applyFill="1" applyBorder="1" applyAlignment="1" applyProtection="1">
      <alignment horizontal="center"/>
      <protection/>
    </xf>
    <xf numFmtId="49" fontId="1" fillId="22" borderId="26" xfId="0" applyNumberFormat="1" applyFont="1" applyFill="1" applyBorder="1" applyAlignment="1" applyProtection="1">
      <alignment horizontal="center"/>
      <protection/>
    </xf>
    <xf numFmtId="49" fontId="1" fillId="22" borderId="27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28" xfId="0" applyFont="1" applyBorder="1" applyAlignment="1" applyProtection="1">
      <alignment horizontal="left" wrapText="1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9" fontId="0" fillId="0" borderId="28" xfId="0" applyNumberFormat="1" applyFont="1" applyFill="1" applyBorder="1" applyAlignment="1" applyProtection="1">
      <alignment horizontal="center"/>
      <protection/>
    </xf>
    <xf numFmtId="0" fontId="4" fillId="22" borderId="0" xfId="0" applyFont="1" applyFill="1" applyBorder="1" applyAlignment="1" applyProtection="1">
      <alignment horizontal="left" wrapText="1"/>
      <protection/>
    </xf>
    <xf numFmtId="0" fontId="1" fillId="22" borderId="29" xfId="0" applyFont="1" applyFill="1" applyBorder="1" applyAlignment="1" applyProtection="1">
      <alignment horizontal="left" wrapText="1"/>
      <protection/>
    </xf>
    <xf numFmtId="49" fontId="1" fillId="22" borderId="3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wrapText="1"/>
      <protection/>
    </xf>
    <xf numFmtId="0" fontId="1" fillId="22" borderId="25" xfId="0" applyFont="1" applyFill="1" applyBorder="1" applyAlignment="1" applyProtection="1">
      <alignment horizontal="left" wrapText="1"/>
      <protection/>
    </xf>
    <xf numFmtId="0" fontId="5" fillId="22" borderId="17" xfId="0" applyFont="1" applyFill="1" applyBorder="1" applyAlignment="1" applyProtection="1">
      <alignment horizontal="center" wrapText="1"/>
      <protection/>
    </xf>
    <xf numFmtId="49" fontId="1" fillId="22" borderId="31" xfId="0" applyNumberFormat="1" applyFont="1" applyFill="1" applyBorder="1" applyAlignment="1" applyProtection="1">
      <alignment horizontal="center"/>
      <protection/>
    </xf>
    <xf numFmtId="0" fontId="3" fillId="22" borderId="25" xfId="0" applyFont="1" applyFill="1" applyBorder="1" applyAlignment="1" applyProtection="1">
      <alignment horizontal="left" wrapText="1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0" fontId="1" fillId="0" borderId="28" xfId="0" applyFont="1" applyBorder="1" applyAlignment="1" applyProtection="1">
      <alignment horizontal="left" wrapText="1"/>
      <protection/>
    </xf>
    <xf numFmtId="49" fontId="1" fillId="22" borderId="14" xfId="0" applyNumberFormat="1" applyFont="1" applyFill="1" applyBorder="1" applyAlignment="1" applyProtection="1">
      <alignment horizontal="center"/>
      <protection/>
    </xf>
    <xf numFmtId="0" fontId="1" fillId="22" borderId="32" xfId="0" applyNumberFormat="1" applyFont="1" applyFill="1" applyBorder="1" applyAlignment="1" applyProtection="1">
      <alignment horizontal="left" wrapText="1"/>
      <protection/>
    </xf>
    <xf numFmtId="0" fontId="4" fillId="22" borderId="33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0" fontId="1" fillId="22" borderId="33" xfId="0" applyFont="1" applyFill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right"/>
      <protection/>
    </xf>
    <xf numFmtId="0" fontId="4" fillId="22" borderId="29" xfId="0" applyNumberFormat="1" applyFont="1" applyFill="1" applyBorder="1" applyAlignment="1" applyProtection="1">
      <alignment horizontal="left" wrapText="1"/>
      <protection/>
    </xf>
    <xf numFmtId="0" fontId="4" fillId="22" borderId="25" xfId="0" applyNumberFormat="1" applyFont="1" applyFill="1" applyBorder="1" applyAlignment="1" applyProtection="1">
      <alignment horizontal="left" wrapText="1"/>
      <protection/>
    </xf>
    <xf numFmtId="0" fontId="5" fillId="22" borderId="17" xfId="0" applyFont="1" applyFill="1" applyBorder="1" applyAlignment="1" applyProtection="1">
      <alignment wrapText="1"/>
      <protection/>
    </xf>
    <xf numFmtId="0" fontId="5" fillId="22" borderId="17" xfId="0" applyFont="1" applyFill="1" applyBorder="1" applyAlignment="1" applyProtection="1">
      <alignment horizontal="left" wrapText="1" indent="2"/>
      <protection/>
    </xf>
    <xf numFmtId="0" fontId="6" fillId="0" borderId="0" xfId="0" applyFont="1" applyBorder="1" applyAlignment="1" applyProtection="1">
      <alignment horizontal="left"/>
      <protection/>
    </xf>
    <xf numFmtId="0" fontId="5" fillId="22" borderId="0" xfId="0" applyFont="1" applyFill="1" applyBorder="1" applyAlignment="1" applyProtection="1">
      <alignment horizontal="left" wrapText="1" indent="4"/>
      <protection/>
    </xf>
    <xf numFmtId="49" fontId="1" fillId="0" borderId="27" xfId="0" applyNumberFormat="1" applyFont="1" applyBorder="1" applyAlignment="1" applyProtection="1">
      <alignment horizontal="center" vertical="center"/>
      <protection/>
    </xf>
    <xf numFmtId="49" fontId="1" fillId="22" borderId="34" xfId="0" applyNumberFormat="1" applyFont="1" applyFill="1" applyBorder="1" applyAlignment="1" applyProtection="1">
      <alignment horizontal="center"/>
      <protection/>
    </xf>
    <xf numFmtId="49" fontId="1" fillId="22" borderId="35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49" fontId="1" fillId="22" borderId="36" xfId="0" applyNumberFormat="1" applyFont="1" applyFill="1" applyBorder="1" applyAlignment="1" applyProtection="1">
      <alignment horizontal="center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38" xfId="0" applyFont="1" applyBorder="1" applyAlignment="1" applyProtection="1">
      <alignment vertical="center"/>
      <protection/>
    </xf>
    <xf numFmtId="166" fontId="1" fillId="11" borderId="39" xfId="0" applyNumberFormat="1" applyFont="1" applyFill="1" applyBorder="1" applyAlignment="1" applyProtection="1">
      <alignment horizontal="right" wrapText="1"/>
      <protection/>
    </xf>
    <xf numFmtId="166" fontId="1" fillId="11" borderId="40" xfId="0" applyNumberFormat="1" applyFont="1" applyFill="1" applyBorder="1" applyAlignment="1" applyProtection="1">
      <alignment horizontal="right" wrapText="1"/>
      <protection/>
    </xf>
    <xf numFmtId="166" fontId="1" fillId="0" borderId="36" xfId="0" applyNumberFormat="1" applyFont="1" applyFill="1" applyBorder="1" applyAlignment="1" applyProtection="1">
      <alignment horizontal="right"/>
      <protection locked="0"/>
    </xf>
    <xf numFmtId="166" fontId="1" fillId="22" borderId="13" xfId="0" applyNumberFormat="1" applyFont="1" applyFill="1" applyBorder="1" applyAlignment="1" applyProtection="1">
      <alignment horizontal="right"/>
      <protection/>
    </xf>
    <xf numFmtId="166" fontId="1" fillId="7" borderId="41" xfId="0" applyNumberFormat="1" applyFont="1" applyFill="1" applyBorder="1" applyAlignment="1" applyProtection="1">
      <alignment horizontal="right" wrapText="1"/>
      <protection/>
    </xf>
    <xf numFmtId="166" fontId="1" fillId="24" borderId="36" xfId="0" applyNumberFormat="1" applyFont="1" applyFill="1" applyBorder="1" applyAlignment="1" applyProtection="1">
      <alignment horizontal="right" wrapText="1"/>
      <protection/>
    </xf>
    <xf numFmtId="166" fontId="1" fillId="24" borderId="13" xfId="0" applyNumberFormat="1" applyFont="1" applyFill="1" applyBorder="1" applyAlignment="1" applyProtection="1">
      <alignment horizontal="right" wrapText="1"/>
      <protection/>
    </xf>
    <xf numFmtId="166" fontId="1" fillId="24" borderId="42" xfId="0" applyNumberFormat="1" applyFont="1" applyFill="1" applyBorder="1" applyAlignment="1" applyProtection="1">
      <alignment horizontal="right" wrapText="1"/>
      <protection/>
    </xf>
    <xf numFmtId="166" fontId="1" fillId="0" borderId="30" xfId="0" applyNumberFormat="1" applyFont="1" applyFill="1" applyBorder="1" applyAlignment="1" applyProtection="1">
      <alignment horizontal="right"/>
      <protection locked="0"/>
    </xf>
    <xf numFmtId="166" fontId="1" fillId="22" borderId="43" xfId="0" applyNumberFormat="1" applyFont="1" applyFill="1" applyBorder="1" applyAlignment="1" applyProtection="1">
      <alignment horizontal="right"/>
      <protection/>
    </xf>
    <xf numFmtId="166" fontId="26" fillId="22" borderId="13" xfId="0" applyNumberFormat="1" applyFont="1" applyFill="1" applyBorder="1" applyAlignment="1" applyProtection="1">
      <alignment horizontal="right"/>
      <protection/>
    </xf>
    <xf numFmtId="166" fontId="1" fillId="22" borderId="14" xfId="0" applyNumberFormat="1" applyFont="1" applyFill="1" applyBorder="1" applyAlignment="1" applyProtection="1">
      <alignment horizontal="right"/>
      <protection/>
    </xf>
    <xf numFmtId="166" fontId="1" fillId="22" borderId="15" xfId="0" applyNumberFormat="1" applyFont="1" applyFill="1" applyBorder="1" applyAlignment="1" applyProtection="1">
      <alignment horizontal="right"/>
      <protection/>
    </xf>
    <xf numFmtId="166" fontId="1" fillId="22" borderId="44" xfId="0" applyNumberFormat="1" applyFont="1" applyFill="1" applyBorder="1" applyAlignment="1" applyProtection="1">
      <alignment horizontal="right" wrapText="1"/>
      <protection/>
    </xf>
    <xf numFmtId="166" fontId="1" fillId="0" borderId="14" xfId="0" applyNumberFormat="1" applyFont="1" applyFill="1" applyBorder="1" applyAlignment="1" applyProtection="1">
      <alignment horizontal="right"/>
      <protection locked="0"/>
    </xf>
    <xf numFmtId="166" fontId="1" fillId="0" borderId="10" xfId="0" applyNumberFormat="1" applyFont="1" applyFill="1" applyBorder="1" applyAlignment="1" applyProtection="1">
      <alignment horizontal="right"/>
      <protection locked="0"/>
    </xf>
    <xf numFmtId="166" fontId="1" fillId="22" borderId="45" xfId="0" applyNumberFormat="1" applyFont="1" applyFill="1" applyBorder="1" applyAlignment="1" applyProtection="1">
      <alignment horizontal="right"/>
      <protection/>
    </xf>
    <xf numFmtId="166" fontId="1" fillId="7" borderId="46" xfId="0" applyNumberFormat="1" applyFont="1" applyFill="1" applyBorder="1" applyAlignment="1" applyProtection="1">
      <alignment horizontal="right" wrapText="1"/>
      <protection/>
    </xf>
    <xf numFmtId="166" fontId="1" fillId="24" borderId="31" xfId="0" applyNumberFormat="1" applyFont="1" applyFill="1" applyBorder="1" applyAlignment="1" applyProtection="1">
      <alignment horizontal="right" wrapText="1"/>
      <protection/>
    </xf>
    <xf numFmtId="166" fontId="1" fillId="22" borderId="16" xfId="0" applyNumberFormat="1" applyFont="1" applyFill="1" applyBorder="1" applyAlignment="1" applyProtection="1">
      <alignment horizontal="right"/>
      <protection/>
    </xf>
    <xf numFmtId="166" fontId="1" fillId="22" borderId="44" xfId="0" applyNumberFormat="1" applyFont="1" applyFill="1" applyBorder="1" applyAlignment="1" applyProtection="1">
      <alignment horizontal="right"/>
      <protection/>
    </xf>
    <xf numFmtId="166" fontId="1" fillId="22" borderId="21" xfId="0" applyNumberFormat="1" applyFont="1" applyFill="1" applyBorder="1" applyAlignment="1" applyProtection="1">
      <alignment horizontal="right"/>
      <protection/>
    </xf>
    <xf numFmtId="166" fontId="1" fillId="7" borderId="41" xfId="0" applyNumberFormat="1" applyFont="1" applyFill="1" applyBorder="1" applyAlignment="1" applyProtection="1">
      <alignment horizontal="right"/>
      <protection/>
    </xf>
    <xf numFmtId="166" fontId="1" fillId="22" borderId="31" xfId="0" applyNumberFormat="1" applyFont="1" applyFill="1" applyBorder="1" applyAlignment="1" applyProtection="1">
      <alignment horizontal="right"/>
      <protection/>
    </xf>
    <xf numFmtId="166" fontId="1" fillId="24" borderId="14" xfId="0" applyNumberFormat="1" applyFont="1" applyFill="1" applyBorder="1" applyAlignment="1" applyProtection="1">
      <alignment horizontal="right" wrapText="1"/>
      <protection/>
    </xf>
    <xf numFmtId="166" fontId="1" fillId="24" borderId="16" xfId="0" applyNumberFormat="1" applyFont="1" applyFill="1" applyBorder="1" applyAlignment="1" applyProtection="1">
      <alignment horizontal="right" wrapText="1"/>
      <protection/>
    </xf>
    <xf numFmtId="166" fontId="1" fillId="22" borderId="30" xfId="0" applyNumberFormat="1" applyFont="1" applyFill="1" applyBorder="1" applyAlignment="1" applyProtection="1">
      <alignment horizontal="right"/>
      <protection/>
    </xf>
    <xf numFmtId="166" fontId="1" fillId="24" borderId="30" xfId="0" applyNumberFormat="1" applyFont="1" applyFill="1" applyBorder="1" applyAlignment="1" applyProtection="1">
      <alignment horizontal="right" wrapText="1"/>
      <protection/>
    </xf>
    <xf numFmtId="166" fontId="1" fillId="24" borderId="21" xfId="0" applyNumberFormat="1" applyFont="1" applyFill="1" applyBorder="1" applyAlignment="1" applyProtection="1">
      <alignment horizontal="right" wrapText="1"/>
      <protection/>
    </xf>
    <xf numFmtId="166" fontId="1" fillId="22" borderId="24" xfId="0" applyNumberFormat="1" applyFont="1" applyFill="1" applyBorder="1" applyAlignment="1" applyProtection="1">
      <alignment horizontal="right"/>
      <protection/>
    </xf>
    <xf numFmtId="166" fontId="1" fillId="22" borderId="36" xfId="0" applyNumberFormat="1" applyFont="1" applyFill="1" applyBorder="1" applyAlignment="1" applyProtection="1">
      <alignment horizontal="right"/>
      <protection/>
    </xf>
    <xf numFmtId="166" fontId="1" fillId="22" borderId="27" xfId="0" applyNumberFormat="1" applyFont="1" applyFill="1" applyBorder="1" applyAlignment="1" applyProtection="1">
      <alignment horizontal="right"/>
      <protection/>
    </xf>
    <xf numFmtId="166" fontId="1" fillId="7" borderId="46" xfId="0" applyNumberFormat="1" applyFont="1" applyFill="1" applyBorder="1" applyAlignment="1" applyProtection="1">
      <alignment horizontal="right"/>
      <protection/>
    </xf>
    <xf numFmtId="166" fontId="1" fillId="24" borderId="39" xfId="0" applyNumberFormat="1" applyFont="1" applyFill="1" applyBorder="1" applyAlignment="1" applyProtection="1">
      <alignment horizontal="right" wrapText="1"/>
      <protection/>
    </xf>
    <xf numFmtId="166" fontId="1" fillId="24" borderId="19" xfId="0" applyNumberFormat="1" applyFont="1" applyFill="1" applyBorder="1" applyAlignment="1" applyProtection="1">
      <alignment horizontal="right" wrapText="1"/>
      <protection/>
    </xf>
    <xf numFmtId="166" fontId="1" fillId="24" borderId="40" xfId="0" applyNumberFormat="1" applyFont="1" applyFill="1" applyBorder="1" applyAlignment="1" applyProtection="1">
      <alignment horizontal="right" wrapText="1"/>
      <protection/>
    </xf>
    <xf numFmtId="166" fontId="1" fillId="24" borderId="41" xfId="0" applyNumberFormat="1" applyFont="1" applyFill="1" applyBorder="1" applyAlignment="1" applyProtection="1">
      <alignment horizontal="right" wrapText="1"/>
      <protection/>
    </xf>
    <xf numFmtId="166" fontId="1" fillId="22" borderId="14" xfId="0" applyNumberFormat="1" applyFont="1" applyFill="1" applyBorder="1" applyAlignment="1" applyProtection="1">
      <alignment horizontal="right" wrapText="1"/>
      <protection/>
    </xf>
    <xf numFmtId="166" fontId="1" fillId="22" borderId="16" xfId="0" applyNumberFormat="1" applyFont="1" applyFill="1" applyBorder="1" applyAlignment="1" applyProtection="1">
      <alignment horizontal="right" wrapText="1"/>
      <protection/>
    </xf>
    <xf numFmtId="166" fontId="1" fillId="0" borderId="30" xfId="0" applyNumberFormat="1" applyFont="1" applyFill="1" applyBorder="1" applyAlignment="1" applyProtection="1">
      <alignment horizontal="right" wrapText="1"/>
      <protection locked="0"/>
    </xf>
    <xf numFmtId="166" fontId="1" fillId="22" borderId="21" xfId="0" applyNumberFormat="1" applyFont="1" applyFill="1" applyBorder="1" applyAlignment="1" applyProtection="1">
      <alignment horizontal="right" wrapText="1"/>
      <protection/>
    </xf>
    <xf numFmtId="166" fontId="1" fillId="0" borderId="36" xfId="0" applyNumberFormat="1" applyFont="1" applyFill="1" applyBorder="1" applyAlignment="1" applyProtection="1">
      <alignment horizontal="right" wrapText="1"/>
      <protection locked="0"/>
    </xf>
    <xf numFmtId="166" fontId="1" fillId="22" borderId="31" xfId="0" applyNumberFormat="1" applyFont="1" applyFill="1" applyBorder="1" applyAlignment="1" applyProtection="1">
      <alignment horizontal="right" wrapText="1"/>
      <protection/>
    </xf>
    <xf numFmtId="166" fontId="1" fillId="11" borderId="36" xfId="0" applyNumberFormat="1" applyFont="1" applyFill="1" applyBorder="1" applyAlignment="1" applyProtection="1">
      <alignment horizontal="right" wrapText="1"/>
      <protection/>
    </xf>
    <xf numFmtId="166" fontId="1" fillId="11" borderId="42" xfId="0" applyNumberFormat="1" applyFont="1" applyFill="1" applyBorder="1" applyAlignment="1" applyProtection="1">
      <alignment horizontal="right" wrapText="1"/>
      <protection/>
    </xf>
    <xf numFmtId="166" fontId="1" fillId="7" borderId="42" xfId="0" applyNumberFormat="1" applyFont="1" applyFill="1" applyBorder="1" applyAlignment="1" applyProtection="1">
      <alignment horizontal="right" wrapText="1"/>
      <protection/>
    </xf>
    <xf numFmtId="166" fontId="1" fillId="0" borderId="21" xfId="0" applyNumberFormat="1" applyFont="1" applyFill="1" applyBorder="1" applyAlignment="1" applyProtection="1">
      <alignment horizontal="right" wrapText="1"/>
      <protection locked="0"/>
    </xf>
    <xf numFmtId="166" fontId="1" fillId="0" borderId="31" xfId="0" applyNumberFormat="1" applyFont="1" applyFill="1" applyBorder="1" applyAlignment="1" applyProtection="1">
      <alignment horizontal="right" wrapText="1"/>
      <protection locked="0"/>
    </xf>
    <xf numFmtId="166" fontId="1" fillId="25" borderId="30" xfId="0" applyNumberFormat="1" applyFont="1" applyFill="1" applyBorder="1" applyAlignment="1" applyProtection="1">
      <alignment horizontal="right" wrapText="1"/>
      <protection/>
    </xf>
    <xf numFmtId="166" fontId="1" fillId="25" borderId="21" xfId="0" applyNumberFormat="1" applyFont="1" applyFill="1" applyBorder="1" applyAlignment="1" applyProtection="1">
      <alignment horizontal="right" wrapText="1"/>
      <protection/>
    </xf>
    <xf numFmtId="166" fontId="1" fillId="25" borderId="42" xfId="0" applyNumberFormat="1" applyFont="1" applyFill="1" applyBorder="1" applyAlignment="1" applyProtection="1">
      <alignment horizontal="right" wrapText="1"/>
      <protection/>
    </xf>
    <xf numFmtId="166" fontId="1" fillId="0" borderId="10" xfId="0" applyNumberFormat="1" applyFont="1" applyFill="1" applyBorder="1" applyAlignment="1" applyProtection="1">
      <alignment horizontal="right" wrapText="1"/>
      <protection locked="0"/>
    </xf>
    <xf numFmtId="166" fontId="1" fillId="0" borderId="27" xfId="0" applyNumberFormat="1" applyFont="1" applyFill="1" applyBorder="1" applyAlignment="1" applyProtection="1">
      <alignment horizontal="right" wrapText="1"/>
      <protection locked="0"/>
    </xf>
    <xf numFmtId="166" fontId="1" fillId="11" borderId="30" xfId="0" applyNumberFormat="1" applyFont="1" applyFill="1" applyBorder="1" applyAlignment="1" applyProtection="1">
      <alignment horizontal="right" wrapText="1"/>
      <protection/>
    </xf>
    <xf numFmtId="166" fontId="1" fillId="11" borderId="41" xfId="0" applyNumberFormat="1" applyFont="1" applyFill="1" applyBorder="1" applyAlignment="1" applyProtection="1">
      <alignment horizontal="right" wrapText="1"/>
      <protection/>
    </xf>
    <xf numFmtId="166" fontId="1" fillId="0" borderId="43" xfId="0" applyNumberFormat="1" applyFont="1" applyFill="1" applyBorder="1" applyAlignment="1" applyProtection="1">
      <alignment horizontal="right" wrapText="1"/>
      <protection locked="0"/>
    </xf>
    <xf numFmtId="166" fontId="1" fillId="24" borderId="47" xfId="0" applyNumberFormat="1" applyFont="1" applyFill="1" applyBorder="1" applyAlignment="1" applyProtection="1">
      <alignment horizontal="right" wrapText="1"/>
      <protection/>
    </xf>
    <xf numFmtId="166" fontId="1" fillId="22" borderId="48" xfId="0" applyNumberFormat="1" applyFont="1" applyFill="1" applyBorder="1" applyAlignment="1" applyProtection="1">
      <alignment horizontal="right" wrapText="1"/>
      <protection/>
    </xf>
    <xf numFmtId="166" fontId="1" fillId="0" borderId="47" xfId="0" applyNumberFormat="1" applyFont="1" applyFill="1" applyBorder="1" applyAlignment="1" applyProtection="1">
      <alignment horizontal="right" wrapText="1"/>
      <protection locked="0"/>
    </xf>
    <xf numFmtId="166" fontId="1" fillId="0" borderId="28" xfId="0" applyNumberFormat="1" applyFont="1" applyFill="1" applyBorder="1" applyAlignment="1" applyProtection="1">
      <alignment horizontal="right" wrapText="1"/>
      <protection locked="0"/>
    </xf>
    <xf numFmtId="166" fontId="1" fillId="24" borderId="15" xfId="0" applyNumberFormat="1" applyFont="1" applyFill="1" applyBorder="1" applyAlignment="1" applyProtection="1">
      <alignment horizontal="right" wrapText="1"/>
      <protection/>
    </xf>
    <xf numFmtId="166" fontId="1" fillId="24" borderId="48" xfId="0" applyNumberFormat="1" applyFont="1" applyFill="1" applyBorder="1" applyAlignment="1" applyProtection="1">
      <alignment horizontal="right" wrapText="1"/>
      <protection/>
    </xf>
    <xf numFmtId="166" fontId="1" fillId="0" borderId="38" xfId="0" applyNumberFormat="1" applyFont="1" applyFill="1" applyBorder="1" applyAlignment="1" applyProtection="1">
      <alignment horizontal="right" wrapText="1"/>
      <protection locked="0"/>
    </xf>
    <xf numFmtId="166" fontId="1" fillId="0" borderId="0" xfId="0" applyNumberFormat="1" applyFont="1" applyFill="1" applyBorder="1" applyAlignment="1" applyProtection="1">
      <alignment horizontal="right" wrapText="1"/>
      <protection locked="0"/>
    </xf>
    <xf numFmtId="166" fontId="1" fillId="0" borderId="15" xfId="0" applyNumberFormat="1" applyFont="1" applyFill="1" applyBorder="1" applyAlignment="1" applyProtection="1">
      <alignment horizontal="right" wrapText="1"/>
      <protection locked="0"/>
    </xf>
    <xf numFmtId="166" fontId="1" fillId="0" borderId="48" xfId="0" applyNumberFormat="1" applyFont="1" applyFill="1" applyBorder="1" applyAlignment="1" applyProtection="1">
      <alignment horizontal="right" wrapText="1"/>
      <protection locked="0"/>
    </xf>
    <xf numFmtId="166" fontId="1" fillId="0" borderId="49" xfId="0" applyNumberFormat="1" applyFont="1" applyFill="1" applyBorder="1" applyAlignment="1" applyProtection="1">
      <alignment horizontal="right" wrapText="1"/>
      <protection locked="0"/>
    </xf>
    <xf numFmtId="166" fontId="1" fillId="24" borderId="28" xfId="0" applyNumberFormat="1" applyFont="1" applyFill="1" applyBorder="1" applyAlignment="1" applyProtection="1">
      <alignment horizontal="right" wrapText="1"/>
      <protection/>
    </xf>
    <xf numFmtId="49" fontId="1" fillId="0" borderId="37" xfId="0" applyNumberFormat="1" applyFont="1" applyBorder="1" applyAlignment="1" applyProtection="1">
      <alignment horizontal="center"/>
      <protection locked="0"/>
    </xf>
    <xf numFmtId="14" fontId="1" fillId="0" borderId="37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166" fontId="1" fillId="7" borderId="50" xfId="0" applyNumberFormat="1" applyFont="1" applyFill="1" applyBorder="1" applyAlignment="1" applyProtection="1">
      <alignment horizontal="right" wrapText="1"/>
      <protection/>
    </xf>
    <xf numFmtId="0" fontId="1" fillId="0" borderId="51" xfId="0" applyFont="1" applyBorder="1" applyAlignment="1" applyProtection="1">
      <alignment horizontal="center"/>
      <protection/>
    </xf>
    <xf numFmtId="49" fontId="1" fillId="0" borderId="52" xfId="0" applyNumberFormat="1" applyFont="1" applyBorder="1" applyAlignment="1" applyProtection="1">
      <alignment horizontal="center"/>
      <protection locked="0"/>
    </xf>
    <xf numFmtId="166" fontId="1" fillId="7" borderId="44" xfId="0" applyNumberFormat="1" applyFont="1" applyFill="1" applyBorder="1" applyAlignment="1" applyProtection="1">
      <alignment horizontal="right" wrapText="1"/>
      <protection/>
    </xf>
    <xf numFmtId="166" fontId="1" fillId="11" borderId="36" xfId="0" applyNumberFormat="1" applyFont="1" applyFill="1" applyBorder="1" applyAlignment="1" applyProtection="1">
      <alignment horizontal="right"/>
      <protection/>
    </xf>
    <xf numFmtId="166" fontId="1" fillId="11" borderId="31" xfId="0" applyNumberFormat="1" applyFont="1" applyFill="1" applyBorder="1" applyAlignment="1" applyProtection="1">
      <alignment horizontal="right"/>
      <protection/>
    </xf>
    <xf numFmtId="166" fontId="1" fillId="11" borderId="42" xfId="0" applyNumberFormat="1" applyFont="1" applyFill="1" applyBorder="1" applyAlignment="1" applyProtection="1">
      <alignment horizontal="right"/>
      <protection/>
    </xf>
    <xf numFmtId="166" fontId="1" fillId="0" borderId="39" xfId="0" applyNumberFormat="1" applyFont="1" applyFill="1" applyBorder="1" applyAlignment="1" applyProtection="1">
      <alignment horizontal="right"/>
      <protection locked="0"/>
    </xf>
    <xf numFmtId="166" fontId="1" fillId="22" borderId="53" xfId="0" applyNumberFormat="1" applyFont="1" applyFill="1" applyBorder="1" applyAlignment="1" applyProtection="1">
      <alignment horizontal="right"/>
      <protection/>
    </xf>
    <xf numFmtId="166" fontId="1" fillId="7" borderId="40" xfId="0" applyNumberFormat="1" applyFont="1" applyFill="1" applyBorder="1" applyAlignment="1" applyProtection="1">
      <alignment horizontal="right" wrapText="1"/>
      <protection/>
    </xf>
    <xf numFmtId="166" fontId="1" fillId="7" borderId="42" xfId="0" applyNumberFormat="1" applyFont="1" applyFill="1" applyBorder="1" applyAlignment="1" applyProtection="1">
      <alignment horizontal="right"/>
      <protection/>
    </xf>
    <xf numFmtId="0" fontId="4" fillId="22" borderId="17" xfId="0" applyNumberFormat="1" applyFont="1" applyFill="1" applyBorder="1" applyAlignment="1" applyProtection="1">
      <alignment horizontal="left" wrapText="1"/>
      <protection/>
    </xf>
    <xf numFmtId="166" fontId="1" fillId="22" borderId="27" xfId="0" applyNumberFormat="1" applyFont="1" applyFill="1" applyBorder="1" applyAlignment="1" applyProtection="1">
      <alignment horizontal="right" wrapText="1"/>
      <protection/>
    </xf>
    <xf numFmtId="166" fontId="1" fillId="25" borderId="36" xfId="0" applyNumberFormat="1" applyFont="1" applyFill="1" applyBorder="1" applyAlignment="1" applyProtection="1">
      <alignment horizontal="right" wrapText="1"/>
      <protection/>
    </xf>
    <xf numFmtId="0" fontId="1" fillId="22" borderId="32" xfId="0" applyFont="1" applyFill="1" applyBorder="1" applyAlignment="1" applyProtection="1">
      <alignment horizontal="left" wrapText="1"/>
      <protection/>
    </xf>
    <xf numFmtId="0" fontId="1" fillId="22" borderId="25" xfId="0" applyNumberFormat="1" applyFont="1" applyFill="1" applyBorder="1" applyAlignment="1" applyProtection="1">
      <alignment horizontal="left" wrapText="1"/>
      <protection/>
    </xf>
    <xf numFmtId="49" fontId="6" fillId="26" borderId="0" xfId="0" applyNumberFormat="1" applyFont="1" applyFill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 applyProtection="1">
      <alignment horizontal="right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49" fontId="1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right"/>
      <protection/>
    </xf>
    <xf numFmtId="49" fontId="1" fillId="0" borderId="48" xfId="0" applyNumberFormat="1" applyFont="1" applyFill="1" applyBorder="1" applyAlignment="1" applyProtection="1">
      <alignment horizontal="center" wrapText="1"/>
      <protection/>
    </xf>
    <xf numFmtId="0" fontId="1" fillId="0" borderId="48" xfId="0" applyNumberFormat="1" applyFont="1" applyFill="1" applyBorder="1" applyAlignment="1" applyProtection="1">
      <alignment horizontal="center" wrapText="1"/>
      <protection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49" fontId="0" fillId="0" borderId="28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center" wrapText="1"/>
      <protection/>
    </xf>
    <xf numFmtId="0" fontId="27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center" wrapText="1"/>
      <protection/>
    </xf>
    <xf numFmtId="0" fontId="27" fillId="0" borderId="0" xfId="0" applyFont="1" applyAlignment="1" applyProtection="1">
      <alignment horizontal="center" wrapText="1"/>
      <protection/>
    </xf>
    <xf numFmtId="0" fontId="27" fillId="0" borderId="38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32" xfId="0" applyNumberFormat="1" applyFont="1" applyFill="1" applyBorder="1" applyAlignment="1" applyProtection="1">
      <alignment horizontal="right"/>
      <protection/>
    </xf>
    <xf numFmtId="49" fontId="1" fillId="0" borderId="55" xfId="0" applyNumberFormat="1" applyFont="1" applyBorder="1" applyAlignment="1" applyProtection="1">
      <alignment horizontal="center"/>
      <protection/>
    </xf>
    <xf numFmtId="49" fontId="1" fillId="0" borderId="56" xfId="0" applyNumberFormat="1" applyFont="1" applyBorder="1" applyAlignment="1" applyProtection="1">
      <alignment horizontal="center"/>
      <protection/>
    </xf>
    <xf numFmtId="49" fontId="1" fillId="0" borderId="57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32" xfId="0" applyFont="1" applyFill="1" applyBorder="1" applyAlignment="1" applyProtection="1">
      <alignment horizontal="right"/>
      <protection/>
    </xf>
    <xf numFmtId="14" fontId="1" fillId="0" borderId="58" xfId="0" applyNumberFormat="1" applyFont="1" applyBorder="1" applyAlignment="1" applyProtection="1">
      <alignment horizontal="center"/>
      <protection locked="0"/>
    </xf>
    <xf numFmtId="14" fontId="1" fillId="0" borderId="47" xfId="0" applyNumberFormat="1" applyFont="1" applyBorder="1" applyAlignment="1" applyProtection="1">
      <alignment horizontal="center"/>
      <protection locked="0"/>
    </xf>
    <xf numFmtId="14" fontId="1" fillId="0" borderId="5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28" xfId="0" applyNumberFormat="1" applyFont="1" applyBorder="1" applyAlignment="1" applyProtection="1">
      <alignment horizontal="left"/>
      <protection locked="0"/>
    </xf>
    <xf numFmtId="49" fontId="1" fillId="0" borderId="58" xfId="0" applyNumberFormat="1" applyFont="1" applyFill="1" applyBorder="1" applyAlignment="1" applyProtection="1">
      <alignment horizontal="center"/>
      <protection locked="0"/>
    </xf>
    <xf numFmtId="49" fontId="1" fillId="0" borderId="47" xfId="0" applyNumberFormat="1" applyFont="1" applyFill="1" applyBorder="1" applyAlignment="1" applyProtection="1">
      <alignment horizontal="center"/>
      <protection locked="0"/>
    </xf>
    <xf numFmtId="49" fontId="1" fillId="0" borderId="59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49" fontId="1" fillId="0" borderId="58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center"/>
      <protection/>
    </xf>
    <xf numFmtId="49" fontId="1" fillId="0" borderId="59" xfId="0" applyNumberFormat="1" applyFont="1" applyBorder="1" applyAlignment="1" applyProtection="1">
      <alignment horizontal="center"/>
      <protection/>
    </xf>
    <xf numFmtId="49" fontId="1" fillId="0" borderId="60" xfId="0" applyNumberFormat="1" applyFont="1" applyBorder="1" applyAlignment="1" applyProtection="1">
      <alignment horizontal="center"/>
      <protection/>
    </xf>
    <xf numFmtId="49" fontId="1" fillId="0" borderId="49" xfId="0" applyNumberFormat="1" applyFont="1" applyBorder="1" applyAlignment="1" applyProtection="1">
      <alignment horizontal="center"/>
      <protection/>
    </xf>
    <xf numFmtId="49" fontId="1" fillId="0" borderId="61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0" fillId="0" borderId="28" xfId="0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49" fontId="0" fillId="0" borderId="28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31" xfId="0" applyNumberFormat="1" applyFont="1" applyBorder="1" applyAlignment="1" applyProtection="1">
      <alignment horizontal="center" vertical="top"/>
      <protection/>
    </xf>
    <xf numFmtId="49" fontId="1" fillId="0" borderId="47" xfId="0" applyNumberFormat="1" applyFont="1" applyBorder="1" applyAlignment="1" applyProtection="1">
      <alignment horizontal="center" vertical="top"/>
      <protection/>
    </xf>
    <xf numFmtId="49" fontId="1" fillId="0" borderId="13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49" fontId="1" fillId="0" borderId="27" xfId="0" applyNumberFormat="1" applyFont="1" applyBorder="1" applyAlignment="1" applyProtection="1">
      <alignment horizontal="center" vertical="center"/>
      <protection/>
    </xf>
    <xf numFmtId="49" fontId="1" fillId="0" borderId="49" xfId="0" applyNumberFormat="1" applyFont="1" applyBorder="1" applyAlignment="1" applyProtection="1">
      <alignment horizontal="center" vertical="center"/>
      <protection/>
    </xf>
    <xf numFmtId="49" fontId="1" fillId="0" borderId="45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8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1" fillId="22" borderId="62" xfId="0" applyFont="1" applyFill="1" applyBorder="1" applyAlignment="1" applyProtection="1">
      <alignment horizontal="left" wrapText="1"/>
      <protection/>
    </xf>
    <xf numFmtId="49" fontId="1" fillId="22" borderId="18" xfId="0" applyNumberFormat="1" applyFont="1" applyFill="1" applyBorder="1" applyAlignment="1" applyProtection="1">
      <alignment horizontal="center" wrapText="1"/>
      <protection/>
    </xf>
    <xf numFmtId="2" fontId="1" fillId="22" borderId="19" xfId="0" applyNumberFormat="1" applyFont="1" applyFill="1" applyBorder="1" applyAlignment="1" applyProtection="1">
      <alignment horizontal="center" wrapText="1"/>
      <protection/>
    </xf>
    <xf numFmtId="0" fontId="0" fillId="22" borderId="56" xfId="0" applyFill="1" applyBorder="1" applyAlignment="1" applyProtection="1">
      <alignment horizontal="center"/>
      <protection/>
    </xf>
    <xf numFmtId="0" fontId="0" fillId="22" borderId="53" xfId="0" applyFill="1" applyBorder="1" applyAlignment="1" applyProtection="1">
      <alignment horizontal="center"/>
      <protection/>
    </xf>
    <xf numFmtId="166" fontId="1" fillId="24" borderId="19" xfId="0" applyNumberFormat="1" applyFont="1" applyFill="1" applyBorder="1" applyAlignment="1" applyProtection="1">
      <alignment horizontal="right"/>
      <protection/>
    </xf>
    <xf numFmtId="166" fontId="1" fillId="24" borderId="56" xfId="0" applyNumberFormat="1" applyFont="1" applyFill="1" applyBorder="1" applyAlignment="1" applyProtection="1">
      <alignment horizontal="right"/>
      <protection/>
    </xf>
    <xf numFmtId="166" fontId="1" fillId="24" borderId="53" xfId="0" applyNumberFormat="1" applyFont="1" applyFill="1" applyBorder="1" applyAlignment="1" applyProtection="1">
      <alignment horizontal="right"/>
      <protection/>
    </xf>
    <xf numFmtId="166" fontId="1" fillId="24" borderId="39" xfId="0" applyNumberFormat="1" applyFont="1" applyFill="1" applyBorder="1" applyAlignment="1" applyProtection="1">
      <alignment horizontal="right"/>
      <protection/>
    </xf>
    <xf numFmtId="166" fontId="1" fillId="24" borderId="4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1" fillId="22" borderId="63" xfId="0" applyFont="1" applyFill="1" applyBorder="1" applyAlignment="1" applyProtection="1">
      <alignment horizontal="left" wrapText="1"/>
      <protection/>
    </xf>
    <xf numFmtId="49" fontId="1" fillId="22" borderId="20" xfId="0" applyNumberFormat="1" applyFont="1" applyFill="1" applyBorder="1" applyAlignment="1" applyProtection="1">
      <alignment horizontal="center" wrapText="1"/>
      <protection/>
    </xf>
    <xf numFmtId="49" fontId="1" fillId="22" borderId="31" xfId="0" applyNumberFormat="1" applyFont="1" applyFill="1" applyBorder="1" applyAlignment="1" applyProtection="1">
      <alignment horizontal="center" wrapText="1"/>
      <protection/>
    </xf>
    <xf numFmtId="0" fontId="0" fillId="22" borderId="47" xfId="0" applyFill="1" applyBorder="1" applyAlignment="1" applyProtection="1">
      <alignment horizontal="center" wrapText="1"/>
      <protection/>
    </xf>
    <xf numFmtId="0" fontId="0" fillId="22" borderId="13" xfId="0" applyFill="1" applyBorder="1" applyAlignment="1" applyProtection="1">
      <alignment horizontal="center" wrapText="1"/>
      <protection/>
    </xf>
    <xf numFmtId="4" fontId="1" fillId="22" borderId="31" xfId="0" applyNumberFormat="1" applyFont="1" applyFill="1" applyBorder="1" applyAlignment="1" applyProtection="1">
      <alignment horizontal="center"/>
      <protection/>
    </xf>
    <xf numFmtId="4" fontId="1" fillId="22" borderId="47" xfId="0" applyNumberFormat="1" applyFont="1" applyFill="1" applyBorder="1" applyAlignment="1" applyProtection="1">
      <alignment horizontal="center"/>
      <protection/>
    </xf>
    <xf numFmtId="4" fontId="1" fillId="22" borderId="13" xfId="0" applyNumberFormat="1" applyFont="1" applyFill="1" applyBorder="1" applyAlignment="1" applyProtection="1">
      <alignment horizontal="center"/>
      <protection/>
    </xf>
    <xf numFmtId="4" fontId="1" fillId="22" borderId="36" xfId="0" applyNumberFormat="1" applyFont="1" applyFill="1" applyBorder="1" applyAlignment="1" applyProtection="1">
      <alignment horizontal="center"/>
      <protection/>
    </xf>
    <xf numFmtId="4" fontId="1" fillId="22" borderId="4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27" borderId="64" xfId="0" applyNumberFormat="1" applyFont="1" applyFill="1" applyBorder="1" applyAlignment="1" applyProtection="1">
      <alignment horizontal="left" wrapText="1" indent="1"/>
      <protection/>
    </xf>
    <xf numFmtId="0" fontId="1" fillId="27" borderId="0" xfId="0" applyNumberFormat="1" applyFont="1" applyFill="1" applyBorder="1" applyAlignment="1" applyProtection="1">
      <alignment horizontal="left" wrapText="1" indent="1"/>
      <protection/>
    </xf>
    <xf numFmtId="49" fontId="1" fillId="27" borderId="20" xfId="0" applyNumberFormat="1" applyFont="1" applyFill="1" applyBorder="1" applyAlignment="1" applyProtection="1">
      <alignment horizontal="center" wrapText="1"/>
      <protection/>
    </xf>
    <xf numFmtId="49" fontId="1" fillId="27" borderId="31" xfId="0" applyNumberFormat="1" applyFont="1" applyFill="1" applyBorder="1" applyAlignment="1" applyProtection="1">
      <alignment horizontal="center" wrapText="1"/>
      <protection/>
    </xf>
    <xf numFmtId="49" fontId="1" fillId="27" borderId="65" xfId="0" applyNumberFormat="1" applyFont="1" applyFill="1" applyBorder="1" applyAlignment="1" applyProtection="1">
      <alignment horizontal="center" wrapText="1"/>
      <protection/>
    </xf>
    <xf numFmtId="49" fontId="1" fillId="27" borderId="47" xfId="0" applyNumberFormat="1" applyFont="1" applyFill="1" applyBorder="1" applyAlignment="1" applyProtection="1">
      <alignment horizontal="center" wrapText="1"/>
      <protection/>
    </xf>
    <xf numFmtId="49" fontId="1" fillId="27" borderId="13" xfId="0" applyNumberFormat="1" applyFont="1" applyFill="1" applyBorder="1" applyAlignment="1" applyProtection="1">
      <alignment horizontal="center" wrapText="1"/>
      <protection/>
    </xf>
    <xf numFmtId="166" fontId="1" fillId="27" borderId="31" xfId="0" applyNumberFormat="1" applyFont="1" applyFill="1" applyBorder="1" applyAlignment="1" applyProtection="1">
      <alignment horizontal="right" wrapText="1"/>
      <protection/>
    </xf>
    <xf numFmtId="166" fontId="1" fillId="27" borderId="47" xfId="0" applyNumberFormat="1" applyFont="1" applyFill="1" applyBorder="1" applyAlignment="1" applyProtection="1">
      <alignment horizontal="right" wrapText="1"/>
      <protection/>
    </xf>
    <xf numFmtId="166" fontId="1" fillId="27" borderId="13" xfId="0" applyNumberFormat="1" applyFont="1" applyFill="1" applyBorder="1" applyAlignment="1" applyProtection="1">
      <alignment horizontal="right" wrapText="1"/>
      <protection/>
    </xf>
    <xf numFmtId="166" fontId="1" fillId="27" borderId="36" xfId="0" applyNumberFormat="1" applyFont="1" applyFill="1" applyBorder="1" applyAlignment="1" applyProtection="1">
      <alignment horizontal="right" wrapText="1"/>
      <protection/>
    </xf>
    <xf numFmtId="166" fontId="1" fillId="27" borderId="42" xfId="0" applyNumberFormat="1" applyFont="1" applyFill="1" applyBorder="1" applyAlignment="1" applyProtection="1">
      <alignment horizontal="right" wrapText="1"/>
      <protection/>
    </xf>
    <xf numFmtId="49" fontId="0" fillId="28" borderId="0" xfId="0" applyNumberFormat="1" applyFill="1" applyAlignment="1" applyProtection="1">
      <alignment horizontal="center" wrapText="1"/>
      <protection/>
    </xf>
    <xf numFmtId="0" fontId="1" fillId="29" borderId="64" xfId="0" applyNumberFormat="1" applyFont="1" applyFill="1" applyBorder="1" applyAlignment="1" applyProtection="1">
      <alignment horizontal="left" wrapText="1" indent="1"/>
      <protection/>
    </xf>
    <xf numFmtId="0" fontId="1" fillId="29" borderId="0" xfId="0" applyNumberFormat="1" applyFont="1" applyFill="1" applyBorder="1" applyAlignment="1" applyProtection="1">
      <alignment horizontal="left" wrapText="1" indent="1"/>
      <protection/>
    </xf>
    <xf numFmtId="49" fontId="1" fillId="29" borderId="20" xfId="0" applyNumberFormat="1" applyFont="1" applyFill="1" applyBorder="1" applyAlignment="1" applyProtection="1">
      <alignment horizontal="center" wrapText="1"/>
      <protection/>
    </xf>
    <xf numFmtId="49" fontId="1" fillId="29" borderId="31" xfId="0" applyNumberFormat="1" applyFont="1" applyFill="1" applyBorder="1" applyAlignment="1" applyProtection="1">
      <alignment horizontal="center" wrapText="1"/>
      <protection locked="0"/>
    </xf>
    <xf numFmtId="49" fontId="1" fillId="29" borderId="65" xfId="0" applyNumberFormat="1" applyFont="1" applyFill="1" applyBorder="1" applyAlignment="1" applyProtection="1">
      <alignment horizontal="center" wrapText="1"/>
      <protection locked="0"/>
    </xf>
    <xf numFmtId="49" fontId="1" fillId="29" borderId="47" xfId="0" applyNumberFormat="1" applyFont="1" applyFill="1" applyBorder="1" applyAlignment="1" applyProtection="1">
      <alignment horizontal="center" wrapText="1"/>
      <protection locked="0"/>
    </xf>
    <xf numFmtId="49" fontId="1" fillId="29" borderId="13" xfId="0" applyNumberFormat="1" applyFont="1" applyFill="1" applyBorder="1" applyAlignment="1" applyProtection="1">
      <alignment horizontal="center" wrapText="1"/>
      <protection locked="0"/>
    </xf>
    <xf numFmtId="166" fontId="1" fillId="29" borderId="31" xfId="0" applyNumberFormat="1" applyFont="1" applyFill="1" applyBorder="1" applyAlignment="1" applyProtection="1">
      <alignment horizontal="right" wrapText="1"/>
      <protection locked="0"/>
    </xf>
    <xf numFmtId="166" fontId="1" fillId="29" borderId="47" xfId="0" applyNumberFormat="1" applyFont="1" applyFill="1" applyBorder="1" applyAlignment="1" applyProtection="1">
      <alignment horizontal="right" wrapText="1"/>
      <protection locked="0"/>
    </xf>
    <xf numFmtId="166" fontId="1" fillId="29" borderId="13" xfId="0" applyNumberFormat="1" applyFont="1" applyFill="1" applyBorder="1" applyAlignment="1" applyProtection="1">
      <alignment horizontal="right" wrapText="1"/>
      <protection locked="0"/>
    </xf>
    <xf numFmtId="166" fontId="1" fillId="29" borderId="36" xfId="0" applyNumberFormat="1" applyFont="1" applyFill="1" applyBorder="1" applyAlignment="1" applyProtection="1">
      <alignment horizontal="right" wrapText="1"/>
      <protection locked="0"/>
    </xf>
    <xf numFmtId="49" fontId="0" fillId="29" borderId="0" xfId="0" applyNumberFormat="1" applyFill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9" fontId="1" fillId="0" borderId="49" xfId="0" applyNumberFormat="1" applyFont="1" applyBorder="1" applyAlignment="1" applyProtection="1">
      <alignment wrapText="1"/>
      <protection/>
    </xf>
    <xf numFmtId="49" fontId="1" fillId="0" borderId="49" xfId="0" applyNumberFormat="1" applyFont="1" applyBorder="1" applyAlignment="1" applyProtection="1">
      <alignment horizontal="center" wrapText="1"/>
      <protection/>
    </xf>
    <xf numFmtId="49" fontId="1" fillId="0" borderId="49" xfId="0" applyNumberFormat="1" applyFont="1" applyBorder="1" applyAlignment="1" applyProtection="1">
      <alignment horizontal="center"/>
      <protection/>
    </xf>
    <xf numFmtId="49" fontId="1" fillId="0" borderId="49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49" fontId="0" fillId="0" borderId="28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38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center" vertical="center"/>
      <protection/>
    </xf>
    <xf numFmtId="49" fontId="1" fillId="0" borderId="43" xfId="0" applyNumberFormat="1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49" fontId="1" fillId="0" borderId="43" xfId="0" applyNumberFormat="1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4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49" xfId="0" applyNumberFormat="1" applyFont="1" applyFill="1" applyBorder="1" applyAlignment="1" applyProtection="1">
      <alignment horizontal="center" vertical="center"/>
      <protection/>
    </xf>
    <xf numFmtId="49" fontId="1" fillId="0" borderId="45" xfId="0" applyNumberFormat="1" applyFont="1" applyFill="1" applyBorder="1" applyAlignment="1" applyProtection="1">
      <alignment horizontal="center" vertical="center"/>
      <protection/>
    </xf>
    <xf numFmtId="49" fontId="1" fillId="22" borderId="19" xfId="0" applyNumberFormat="1" applyFont="1" applyFill="1" applyBorder="1" applyAlignment="1" applyProtection="1">
      <alignment horizontal="center" wrapText="1"/>
      <protection/>
    </xf>
    <xf numFmtId="0" fontId="1" fillId="22" borderId="56" xfId="0" applyFont="1" applyFill="1" applyBorder="1" applyAlignment="1" applyProtection="1">
      <alignment horizontal="center"/>
      <protection/>
    </xf>
    <xf numFmtId="0" fontId="1" fillId="22" borderId="53" xfId="0" applyFont="1" applyFill="1" applyBorder="1" applyAlignment="1" applyProtection="1">
      <alignment horizontal="center"/>
      <protection/>
    </xf>
    <xf numFmtId="166" fontId="1" fillId="24" borderId="39" xfId="0" applyNumberFormat="1" applyFont="1" applyFill="1" applyBorder="1" applyAlignment="1" applyProtection="1">
      <alignment horizontal="right" vertical="center"/>
      <protection/>
    </xf>
    <xf numFmtId="49" fontId="1" fillId="22" borderId="23" xfId="0" applyNumberFormat="1" applyFont="1" applyFill="1" applyBorder="1" applyAlignment="1" applyProtection="1">
      <alignment horizontal="center" wrapText="1"/>
      <protection/>
    </xf>
    <xf numFmtId="49" fontId="1" fillId="22" borderId="47" xfId="0" applyNumberFormat="1" applyFont="1" applyFill="1" applyBorder="1" applyAlignment="1" applyProtection="1">
      <alignment horizontal="center" wrapText="1"/>
      <protection/>
    </xf>
    <xf numFmtId="49" fontId="1" fillId="22" borderId="13" xfId="0" applyNumberFormat="1" applyFont="1" applyFill="1" applyBorder="1" applyAlignment="1" applyProtection="1">
      <alignment horizontal="center" wrapText="1"/>
      <protection/>
    </xf>
    <xf numFmtId="166" fontId="1" fillId="22" borderId="30" xfId="0" applyNumberFormat="1" applyFont="1" applyFill="1" applyBorder="1" applyAlignment="1" applyProtection="1">
      <alignment horizontal="center"/>
      <protection/>
    </xf>
    <xf numFmtId="166" fontId="1" fillId="22" borderId="41" xfId="0" applyNumberFormat="1" applyFont="1" applyFill="1" applyBorder="1" applyAlignment="1" applyProtection="1">
      <alignment horizontal="center"/>
      <protection/>
    </xf>
    <xf numFmtId="0" fontId="1" fillId="7" borderId="66" xfId="0" applyNumberFormat="1" applyFont="1" applyFill="1" applyBorder="1" applyAlignment="1" applyProtection="1">
      <alignment horizontal="left" wrapText="1" indent="1"/>
      <protection/>
    </xf>
    <xf numFmtId="0" fontId="1" fillId="7" borderId="25" xfId="0" applyNumberFormat="1" applyFont="1" applyFill="1" applyBorder="1" applyAlignment="1" applyProtection="1">
      <alignment horizontal="left" wrapText="1" indent="1"/>
      <protection/>
    </xf>
    <xf numFmtId="49" fontId="1" fillId="7" borderId="20" xfId="0" applyNumberFormat="1" applyFont="1" applyFill="1" applyBorder="1" applyAlignment="1" applyProtection="1">
      <alignment horizontal="center" wrapText="1"/>
      <protection/>
    </xf>
    <xf numFmtId="49" fontId="1" fillId="7" borderId="31" xfId="0" applyNumberFormat="1" applyFont="1" applyFill="1" applyBorder="1" applyAlignment="1" applyProtection="1">
      <alignment horizontal="center" wrapText="1"/>
      <protection/>
    </xf>
    <xf numFmtId="49" fontId="1" fillId="7" borderId="65" xfId="0" applyNumberFormat="1" applyFont="1" applyFill="1" applyBorder="1" applyAlignment="1" applyProtection="1">
      <alignment horizontal="center" wrapText="1"/>
      <protection/>
    </xf>
    <xf numFmtId="49" fontId="1" fillId="7" borderId="67" xfId="0" applyNumberFormat="1" applyFont="1" applyFill="1" applyBorder="1" applyAlignment="1" applyProtection="1">
      <alignment horizontal="center" wrapText="1"/>
      <protection/>
    </xf>
    <xf numFmtId="49" fontId="1" fillId="7" borderId="68" xfId="0" applyNumberFormat="1" applyFont="1" applyFill="1" applyBorder="1" applyAlignment="1" applyProtection="1">
      <alignment horizontal="center" wrapText="1"/>
      <protection/>
    </xf>
    <xf numFmtId="49" fontId="1" fillId="7" borderId="65" xfId="0" applyNumberFormat="1" applyFont="1" applyFill="1" applyBorder="1" applyAlignment="1" applyProtection="1">
      <alignment horizontal="center" wrapText="1"/>
      <protection/>
    </xf>
    <xf numFmtId="49" fontId="1" fillId="7" borderId="13" xfId="0" applyNumberFormat="1" applyFont="1" applyFill="1" applyBorder="1" applyAlignment="1" applyProtection="1">
      <alignment horizontal="center" wrapText="1"/>
      <protection/>
    </xf>
    <xf numFmtId="166" fontId="1" fillId="7" borderId="31" xfId="0" applyNumberFormat="1" applyFont="1" applyFill="1" applyBorder="1" applyAlignment="1" applyProtection="1">
      <alignment horizontal="right" wrapText="1"/>
      <protection/>
    </xf>
    <xf numFmtId="166" fontId="1" fillId="7" borderId="47" xfId="0" applyNumberFormat="1" applyFont="1" applyFill="1" applyBorder="1" applyAlignment="1" applyProtection="1">
      <alignment horizontal="right" wrapText="1"/>
      <protection/>
    </xf>
    <xf numFmtId="166" fontId="1" fillId="7" borderId="13" xfId="0" applyNumberFormat="1" applyFont="1" applyFill="1" applyBorder="1" applyAlignment="1" applyProtection="1">
      <alignment horizontal="right" wrapText="1"/>
      <protection/>
    </xf>
    <xf numFmtId="166" fontId="1" fillId="7" borderId="59" xfId="0" applyNumberFormat="1" applyFont="1" applyFill="1" applyBorder="1" applyAlignment="1" applyProtection="1">
      <alignment horizontal="right" wrapText="1"/>
      <protection/>
    </xf>
    <xf numFmtId="49" fontId="0" fillId="22" borderId="0" xfId="0" applyNumberFormat="1" applyFill="1" applyAlignment="1" applyProtection="1">
      <alignment horizontal="center" wrapText="1"/>
      <protection/>
    </xf>
    <xf numFmtId="0" fontId="1" fillId="0" borderId="64" xfId="0" applyNumberFormat="1" applyFont="1" applyFill="1" applyBorder="1" applyAlignment="1" applyProtection="1">
      <alignment horizontal="left" wrapText="1" indent="1"/>
      <protection/>
    </xf>
    <xf numFmtId="0" fontId="1" fillId="0" borderId="64" xfId="0" applyNumberFormat="1" applyFont="1" applyFill="1" applyBorder="1" applyAlignment="1" applyProtection="1">
      <alignment horizontal="left" indent="1"/>
      <protection locked="0"/>
    </xf>
    <xf numFmtId="49" fontId="1" fillId="0" borderId="20" xfId="0" applyNumberFormat="1" applyFont="1" applyFill="1" applyBorder="1" applyAlignment="1" applyProtection="1">
      <alignment horizontal="center" wrapText="1"/>
      <protection/>
    </xf>
    <xf numFmtId="49" fontId="1" fillId="0" borderId="31" xfId="0" applyNumberFormat="1" applyFont="1" applyFill="1" applyBorder="1" applyAlignment="1" applyProtection="1">
      <alignment horizontal="center" wrapText="1"/>
      <protection locked="0"/>
    </xf>
    <xf numFmtId="49" fontId="1" fillId="0" borderId="65" xfId="0" applyNumberFormat="1" applyFont="1" applyFill="1" applyBorder="1" applyAlignment="1" applyProtection="1">
      <alignment horizontal="center" wrapText="1"/>
      <protection locked="0"/>
    </xf>
    <xf numFmtId="49" fontId="1" fillId="0" borderId="67" xfId="0" applyNumberFormat="1" applyFont="1" applyFill="1" applyBorder="1" applyAlignment="1" applyProtection="1">
      <alignment horizontal="center" wrapText="1"/>
      <protection locked="0"/>
    </xf>
    <xf numFmtId="49" fontId="1" fillId="0" borderId="68" xfId="0" applyNumberFormat="1" applyFont="1" applyFill="1" applyBorder="1" applyAlignment="1" applyProtection="1">
      <alignment horizontal="center" wrapText="1"/>
      <protection locked="0"/>
    </xf>
    <xf numFmtId="49" fontId="1" fillId="0" borderId="65" xfId="0" applyNumberFormat="1" applyFont="1" applyFill="1" applyBorder="1" applyAlignment="1" applyProtection="1">
      <alignment horizontal="center" wrapText="1"/>
      <protection locked="0"/>
    </xf>
    <xf numFmtId="49" fontId="1" fillId="0" borderId="68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166" fontId="1" fillId="0" borderId="31" xfId="0" applyNumberFormat="1" applyFont="1" applyFill="1" applyBorder="1" applyAlignment="1" applyProtection="1">
      <alignment horizontal="right" wrapText="1"/>
      <protection locked="0"/>
    </xf>
    <xf numFmtId="166" fontId="1" fillId="0" borderId="47" xfId="0" applyNumberFormat="1" applyFont="1" applyFill="1" applyBorder="1" applyAlignment="1" applyProtection="1">
      <alignment horizontal="right" wrapText="1"/>
      <protection locked="0"/>
    </xf>
    <xf numFmtId="166" fontId="1" fillId="0" borderId="13" xfId="0" applyNumberFormat="1" applyFont="1" applyFill="1" applyBorder="1" applyAlignment="1" applyProtection="1">
      <alignment horizontal="right" wrapText="1"/>
      <protection locked="0"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4" fontId="1" fillId="0" borderId="47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 horizontal="center"/>
      <protection/>
    </xf>
    <xf numFmtId="4" fontId="1" fillId="0" borderId="47" xfId="0" applyNumberFormat="1" applyFont="1" applyFill="1" applyBorder="1" applyAlignment="1" applyProtection="1">
      <alignment horizontal="center"/>
      <protection/>
    </xf>
    <xf numFmtId="4" fontId="1" fillId="0" borderId="13" xfId="0" applyNumberFormat="1" applyFont="1" applyFill="1" applyBorder="1" applyAlignment="1" applyProtection="1">
      <alignment horizontal="center"/>
      <protection/>
    </xf>
    <xf numFmtId="4" fontId="1" fillId="0" borderId="59" xfId="0" applyNumberFormat="1" applyFont="1" applyBorder="1" applyAlignment="1" applyProtection="1">
      <alignment horizontal="center"/>
      <protection/>
    </xf>
    <xf numFmtId="49" fontId="1" fillId="22" borderId="26" xfId="0" applyNumberFormat="1" applyFont="1" applyFill="1" applyBorder="1" applyAlignment="1" applyProtection="1">
      <alignment horizontal="center" wrapText="1"/>
      <protection/>
    </xf>
    <xf numFmtId="49" fontId="1" fillId="22" borderId="27" xfId="0" applyNumberFormat="1" applyFont="1" applyFill="1" applyBorder="1" applyAlignment="1" applyProtection="1">
      <alignment horizontal="center" wrapText="1"/>
      <protection/>
    </xf>
    <xf numFmtId="0" fontId="1" fillId="22" borderId="49" xfId="0" applyFont="1" applyFill="1" applyBorder="1" applyAlignment="1" applyProtection="1">
      <alignment horizontal="center"/>
      <protection/>
    </xf>
    <xf numFmtId="0" fontId="1" fillId="22" borderId="45" xfId="0" applyFont="1" applyFill="1" applyBorder="1" applyAlignment="1" applyProtection="1">
      <alignment horizontal="center"/>
      <protection/>
    </xf>
    <xf numFmtId="4" fontId="1" fillId="22" borderId="10" xfId="0" applyNumberFormat="1" applyFont="1" applyFill="1" applyBorder="1" applyAlignment="1" applyProtection="1">
      <alignment horizontal="center"/>
      <protection/>
    </xf>
    <xf numFmtId="166" fontId="1" fillId="11" borderId="10" xfId="0" applyNumberFormat="1" applyFont="1" applyFill="1" applyBorder="1" applyAlignment="1" applyProtection="1">
      <alignment horizontal="right"/>
      <protection/>
    </xf>
    <xf numFmtId="4" fontId="1" fillId="22" borderId="46" xfId="0" applyNumberFormat="1" applyFont="1" applyFill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28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22" borderId="62" xfId="0" applyNumberFormat="1" applyFont="1" applyFill="1" applyBorder="1" applyAlignment="1" applyProtection="1">
      <alignment horizontal="left" wrapText="1"/>
      <protection/>
    </xf>
    <xf numFmtId="49" fontId="1" fillId="22" borderId="0" xfId="0" applyNumberFormat="1" applyFont="1" applyFill="1" applyBorder="1" applyAlignment="1" applyProtection="1">
      <alignment horizontal="left" wrapText="1"/>
      <protection/>
    </xf>
    <xf numFmtId="49" fontId="1" fillId="22" borderId="56" xfId="0" applyNumberFormat="1" applyFont="1" applyFill="1" applyBorder="1" applyAlignment="1" applyProtection="1">
      <alignment horizontal="center" wrapText="1"/>
      <protection/>
    </xf>
    <xf numFmtId="49" fontId="1" fillId="22" borderId="53" xfId="0" applyNumberFormat="1" applyFont="1" applyFill="1" applyBorder="1" applyAlignment="1" applyProtection="1">
      <alignment horizontal="center" wrapText="1"/>
      <protection/>
    </xf>
    <xf numFmtId="166" fontId="1" fillId="11" borderId="39" xfId="0" applyNumberFormat="1" applyFont="1" applyFill="1" applyBorder="1" applyAlignment="1" applyProtection="1">
      <alignment horizontal="right"/>
      <protection/>
    </xf>
    <xf numFmtId="166" fontId="1" fillId="11" borderId="40" xfId="0" applyNumberFormat="1" applyFont="1" applyFill="1" applyBorder="1" applyAlignment="1" applyProtection="1">
      <alignment horizontal="right"/>
      <protection/>
    </xf>
    <xf numFmtId="49" fontId="1" fillId="22" borderId="64" xfId="0" applyNumberFormat="1" applyFont="1" applyFill="1" applyBorder="1" applyAlignment="1" applyProtection="1">
      <alignment horizontal="left" wrapText="1"/>
      <protection/>
    </xf>
    <xf numFmtId="49" fontId="1" fillId="22" borderId="21" xfId="0" applyNumberFormat="1" applyFont="1" applyFill="1" applyBorder="1" applyAlignment="1" applyProtection="1">
      <alignment horizontal="center" wrapText="1"/>
      <protection/>
    </xf>
    <xf numFmtId="49" fontId="0" fillId="22" borderId="28" xfId="0" applyNumberFormat="1" applyFill="1" applyBorder="1" applyAlignment="1" applyProtection="1">
      <alignment horizontal="center" wrapText="1"/>
      <protection/>
    </xf>
    <xf numFmtId="49" fontId="0" fillId="22" borderId="43" xfId="0" applyNumberFormat="1" applyFill="1" applyBorder="1" applyAlignment="1" applyProtection="1">
      <alignment horizontal="center" wrapText="1"/>
      <protection/>
    </xf>
    <xf numFmtId="166" fontId="1" fillId="22" borderId="36" xfId="0" applyNumberFormat="1" applyFont="1" applyFill="1" applyBorder="1" applyAlignment="1" applyProtection="1">
      <alignment horizontal="right"/>
      <protection/>
    </xf>
    <xf numFmtId="166" fontId="1" fillId="22" borderId="42" xfId="0" applyNumberFormat="1" applyFont="1" applyFill="1" applyBorder="1" applyAlignment="1" applyProtection="1">
      <alignment horizontal="right"/>
      <protection/>
    </xf>
    <xf numFmtId="49" fontId="1" fillId="22" borderId="22" xfId="0" applyNumberFormat="1" applyFont="1" applyFill="1" applyBorder="1" applyAlignment="1" applyProtection="1">
      <alignment horizontal="center" wrapText="1"/>
      <protection/>
    </xf>
    <xf numFmtId="166" fontId="1" fillId="24" borderId="30" xfId="0" applyNumberFormat="1" applyFont="1" applyFill="1" applyBorder="1" applyAlignment="1" applyProtection="1">
      <alignment horizontal="right"/>
      <protection/>
    </xf>
    <xf numFmtId="166" fontId="1" fillId="24" borderId="41" xfId="0" applyNumberFormat="1" applyFont="1" applyFill="1" applyBorder="1" applyAlignment="1" applyProtection="1">
      <alignment horizontal="right"/>
      <protection/>
    </xf>
    <xf numFmtId="49" fontId="1" fillId="22" borderId="16" xfId="0" applyNumberFormat="1" applyFont="1" applyFill="1" applyBorder="1" applyAlignment="1" applyProtection="1">
      <alignment horizontal="center" wrapText="1"/>
      <protection/>
    </xf>
    <xf numFmtId="49" fontId="1" fillId="22" borderId="48" xfId="0" applyNumberFormat="1" applyFont="1" applyFill="1" applyBorder="1" applyAlignment="1" applyProtection="1">
      <alignment horizontal="center" wrapText="1"/>
      <protection/>
    </xf>
    <xf numFmtId="49" fontId="1" fillId="22" borderId="15" xfId="0" applyNumberFormat="1" applyFont="1" applyFill="1" applyBorder="1" applyAlignment="1" applyProtection="1">
      <alignment horizontal="center" wrapText="1"/>
      <protection/>
    </xf>
    <xf numFmtId="166" fontId="1" fillId="22" borderId="14" xfId="0" applyNumberFormat="1" applyFont="1" applyFill="1" applyBorder="1" applyAlignment="1" applyProtection="1">
      <alignment horizontal="right"/>
      <protection/>
    </xf>
    <xf numFmtId="166" fontId="1" fillId="22" borderId="44" xfId="0" applyNumberFormat="1" applyFont="1" applyFill="1" applyBorder="1" applyAlignment="1" applyProtection="1">
      <alignment horizontal="right"/>
      <protection/>
    </xf>
    <xf numFmtId="49" fontId="1" fillId="0" borderId="64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left" wrapText="1"/>
      <protection/>
    </xf>
    <xf numFmtId="49" fontId="1" fillId="0" borderId="36" xfId="0" applyNumberFormat="1" applyFont="1" applyBorder="1" applyAlignment="1" applyProtection="1">
      <alignment wrapText="1"/>
      <protection/>
    </xf>
    <xf numFmtId="49" fontId="0" fillId="0" borderId="31" xfId="0" applyNumberFormat="1" applyBorder="1" applyAlignment="1" applyProtection="1">
      <alignment horizontal="center" wrapText="1"/>
      <protection/>
    </xf>
    <xf numFmtId="49" fontId="0" fillId="0" borderId="47" xfId="0" applyNumberFormat="1" applyBorder="1" applyAlignment="1" applyProtection="1">
      <alignment horizontal="center" wrapText="1"/>
      <protection/>
    </xf>
    <xf numFmtId="49" fontId="0" fillId="0" borderId="13" xfId="0" applyNumberFormat="1" applyBorder="1" applyAlignment="1" applyProtection="1">
      <alignment horizontal="center" wrapText="1"/>
      <protection/>
    </xf>
    <xf numFmtId="166" fontId="1" fillId="0" borderId="31" xfId="0" applyNumberFormat="1" applyFont="1" applyFill="1" applyBorder="1" applyAlignment="1" applyProtection="1">
      <alignment horizontal="right"/>
      <protection/>
    </xf>
    <xf numFmtId="166" fontId="1" fillId="0" borderId="47" xfId="0" applyNumberFormat="1" applyFont="1" applyFill="1" applyBorder="1" applyAlignment="1" applyProtection="1">
      <alignment horizontal="right"/>
      <protection/>
    </xf>
    <xf numFmtId="166" fontId="1" fillId="0" borderId="13" xfId="0" applyNumberFormat="1" applyFont="1" applyFill="1" applyBorder="1" applyAlignment="1" applyProtection="1">
      <alignment horizontal="right"/>
      <protection/>
    </xf>
    <xf numFmtId="166" fontId="1" fillId="0" borderId="59" xfId="0" applyNumberFormat="1" applyFont="1" applyFill="1" applyBorder="1" applyAlignment="1" applyProtection="1">
      <alignment horizontal="right"/>
      <protection/>
    </xf>
    <xf numFmtId="166" fontId="1" fillId="24" borderId="36" xfId="0" applyNumberFormat="1" applyFont="1" applyFill="1" applyBorder="1" applyAlignment="1" applyProtection="1">
      <alignment horizontal="right"/>
      <protection/>
    </xf>
    <xf numFmtId="166" fontId="1" fillId="24" borderId="42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166" fontId="1" fillId="0" borderId="31" xfId="0" applyNumberFormat="1" applyFont="1" applyFill="1" applyBorder="1" applyAlignment="1" applyProtection="1">
      <alignment horizontal="center"/>
      <protection/>
    </xf>
    <xf numFmtId="166" fontId="1" fillId="0" borderId="47" xfId="0" applyNumberFormat="1" applyFont="1" applyFill="1" applyBorder="1" applyAlignment="1" applyProtection="1">
      <alignment horizontal="center"/>
      <protection/>
    </xf>
    <xf numFmtId="166" fontId="1" fillId="0" borderId="13" xfId="0" applyNumberFormat="1" applyFont="1" applyFill="1" applyBorder="1" applyAlignment="1" applyProtection="1">
      <alignment horizontal="center"/>
      <protection/>
    </xf>
    <xf numFmtId="166" fontId="1" fillId="22" borderId="36" xfId="0" applyNumberFormat="1" applyFont="1" applyFill="1" applyBorder="1" applyAlignment="1" applyProtection="1">
      <alignment horizontal="center"/>
      <protection/>
    </xf>
    <xf numFmtId="49" fontId="0" fillId="22" borderId="47" xfId="0" applyNumberFormat="1" applyFill="1" applyBorder="1" applyAlignment="1" applyProtection="1">
      <alignment horizontal="center" wrapText="1"/>
      <protection/>
    </xf>
    <xf numFmtId="49" fontId="0" fillId="22" borderId="13" xfId="0" applyNumberFormat="1" applyFill="1" applyBorder="1" applyAlignment="1" applyProtection="1">
      <alignment horizontal="center" wrapText="1"/>
      <protection/>
    </xf>
    <xf numFmtId="166" fontId="1" fillId="22" borderId="42" xfId="0" applyNumberFormat="1" applyFont="1" applyFill="1" applyBorder="1" applyAlignment="1" applyProtection="1">
      <alignment horizontal="center"/>
      <protection/>
    </xf>
    <xf numFmtId="166" fontId="1" fillId="28" borderId="36" xfId="0" applyNumberFormat="1" applyFont="1" applyFill="1" applyBorder="1" applyAlignment="1" applyProtection="1">
      <alignment horizontal="center"/>
      <protection/>
    </xf>
    <xf numFmtId="166" fontId="1" fillId="28" borderId="42" xfId="0" applyNumberFormat="1" applyFont="1" applyFill="1" applyBorder="1" applyAlignment="1" applyProtection="1">
      <alignment horizontal="center"/>
      <protection/>
    </xf>
    <xf numFmtId="166" fontId="1" fillId="29" borderId="36" xfId="0" applyNumberFormat="1" applyFont="1" applyFill="1" applyBorder="1" applyAlignment="1" applyProtection="1">
      <alignment horizontal="right"/>
      <protection locked="0"/>
    </xf>
    <xf numFmtId="166" fontId="1" fillId="27" borderId="36" xfId="0" applyNumberFormat="1" applyFont="1" applyFill="1" applyBorder="1" applyAlignment="1" applyProtection="1">
      <alignment horizontal="right"/>
      <protection/>
    </xf>
    <xf numFmtId="166" fontId="1" fillId="11" borderId="31" xfId="0" applyNumberFormat="1" applyFont="1" applyFill="1" applyBorder="1" applyAlignment="1" applyProtection="1">
      <alignment horizontal="right"/>
      <protection/>
    </xf>
    <xf numFmtId="166" fontId="1" fillId="11" borderId="47" xfId="0" applyNumberFormat="1" applyFont="1" applyFill="1" applyBorder="1" applyAlignment="1" applyProtection="1">
      <alignment horizontal="right"/>
      <protection/>
    </xf>
    <xf numFmtId="166" fontId="1" fillId="11" borderId="13" xfId="0" applyNumberFormat="1" applyFont="1" applyFill="1" applyBorder="1" applyAlignment="1" applyProtection="1">
      <alignment horizontal="right"/>
      <protection/>
    </xf>
    <xf numFmtId="166" fontId="1" fillId="22" borderId="31" xfId="0" applyNumberFormat="1" applyFont="1" applyFill="1" applyBorder="1" applyAlignment="1" applyProtection="1">
      <alignment horizontal="center"/>
      <protection/>
    </xf>
    <xf numFmtId="166" fontId="1" fillId="22" borderId="47" xfId="0" applyNumberFormat="1" applyFont="1" applyFill="1" applyBorder="1" applyAlignment="1" applyProtection="1">
      <alignment horizontal="center"/>
      <protection/>
    </xf>
    <xf numFmtId="166" fontId="1" fillId="22" borderId="13" xfId="0" applyNumberFormat="1" applyFont="1" applyFill="1" applyBorder="1" applyAlignment="1" applyProtection="1">
      <alignment horizontal="center"/>
      <protection/>
    </xf>
    <xf numFmtId="166" fontId="1" fillId="22" borderId="59" xfId="0" applyNumberFormat="1" applyFont="1" applyFill="1" applyBorder="1" applyAlignment="1" applyProtection="1">
      <alignment horizontal="center"/>
      <protection/>
    </xf>
    <xf numFmtId="166" fontId="1" fillId="0" borderId="30" xfId="0" applyNumberFormat="1" applyFont="1" applyFill="1" applyBorder="1" applyAlignment="1" applyProtection="1">
      <alignment horizontal="right"/>
      <protection locked="0"/>
    </xf>
    <xf numFmtId="166" fontId="1" fillId="7" borderId="30" xfId="0" applyNumberFormat="1" applyFont="1" applyFill="1" applyBorder="1" applyAlignment="1" applyProtection="1">
      <alignment horizontal="right"/>
      <protection/>
    </xf>
    <xf numFmtId="49" fontId="1" fillId="22" borderId="49" xfId="0" applyNumberFormat="1" applyFont="1" applyFill="1" applyBorder="1" applyAlignment="1" applyProtection="1">
      <alignment horizontal="center" wrapText="1"/>
      <protection/>
    </xf>
    <xf numFmtId="49" fontId="1" fillId="22" borderId="45" xfId="0" applyNumberFormat="1" applyFont="1" applyFill="1" applyBorder="1" applyAlignment="1" applyProtection="1">
      <alignment horizontal="center" wrapText="1"/>
      <protection/>
    </xf>
    <xf numFmtId="166" fontId="1" fillId="22" borderId="10" xfId="0" applyNumberFormat="1" applyFont="1" applyFill="1" applyBorder="1" applyAlignment="1" applyProtection="1">
      <alignment horizontal="center"/>
      <protection/>
    </xf>
    <xf numFmtId="166" fontId="1" fillId="0" borderId="10" xfId="0" applyNumberFormat="1" applyFont="1" applyFill="1" applyBorder="1" applyAlignment="1" applyProtection="1">
      <alignment horizontal="right"/>
      <protection locked="0"/>
    </xf>
    <xf numFmtId="166" fontId="1" fillId="7" borderId="10" xfId="0" applyNumberFormat="1" applyFont="1" applyFill="1" applyBorder="1" applyAlignment="1" applyProtection="1">
      <alignment horizontal="right"/>
      <protection/>
    </xf>
    <xf numFmtId="166" fontId="1" fillId="22" borderId="46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28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1" fillId="0" borderId="38" xfId="0" applyFont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22" borderId="17" xfId="0" applyNumberFormat="1" applyFont="1" applyFill="1" applyBorder="1" applyAlignment="1" applyProtection="1">
      <alignment horizontal="left" wrapText="1"/>
      <protection/>
    </xf>
    <xf numFmtId="166" fontId="1" fillId="22" borderId="39" xfId="0" applyNumberFormat="1" applyFont="1" applyFill="1" applyBorder="1" applyAlignment="1" applyProtection="1">
      <alignment horizontal="center"/>
      <protection/>
    </xf>
    <xf numFmtId="166" fontId="1" fillId="22" borderId="40" xfId="0" applyNumberFormat="1" applyFont="1" applyFill="1" applyBorder="1" applyAlignment="1" applyProtection="1">
      <alignment horizontal="center"/>
      <protection/>
    </xf>
    <xf numFmtId="166" fontId="1" fillId="22" borderId="31" xfId="0" applyNumberFormat="1" applyFont="1" applyFill="1" applyBorder="1" applyAlignment="1" applyProtection="1">
      <alignment horizontal="right"/>
      <protection/>
    </xf>
    <xf numFmtId="166" fontId="1" fillId="22" borderId="47" xfId="0" applyNumberFormat="1" applyFont="1" applyFill="1" applyBorder="1" applyAlignment="1" applyProtection="1">
      <alignment horizontal="right"/>
      <protection/>
    </xf>
    <xf numFmtId="166" fontId="1" fillId="22" borderId="13" xfId="0" applyNumberFormat="1" applyFont="1" applyFill="1" applyBorder="1" applyAlignment="1" applyProtection="1">
      <alignment horizontal="right"/>
      <protection/>
    </xf>
    <xf numFmtId="166" fontId="1" fillId="0" borderId="36" xfId="0" applyNumberFormat="1" applyFont="1" applyFill="1" applyBorder="1" applyAlignment="1" applyProtection="1">
      <alignment horizontal="right"/>
      <protection locked="0"/>
    </xf>
    <xf numFmtId="166" fontId="1" fillId="7" borderId="36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2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left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9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31" fillId="0" borderId="32" xfId="0" applyNumberFormat="1" applyFont="1" applyBorder="1" applyAlignment="1">
      <alignment horizontal="right"/>
    </xf>
    <xf numFmtId="49" fontId="32" fillId="0" borderId="69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right"/>
    </xf>
    <xf numFmtId="49" fontId="33" fillId="0" borderId="28" xfId="0" applyNumberFormat="1" applyFont="1" applyBorder="1" applyAlignment="1" applyProtection="1">
      <alignment horizontal="center"/>
      <protection/>
    </xf>
    <xf numFmtId="49" fontId="31" fillId="0" borderId="28" xfId="0" applyNumberFormat="1" applyFont="1" applyBorder="1" applyAlignment="1" applyProtection="1">
      <alignment horizontal="center"/>
      <protection/>
    </xf>
    <xf numFmtId="49" fontId="32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left"/>
    </xf>
    <xf numFmtId="49" fontId="32" fillId="0" borderId="48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left"/>
    </xf>
    <xf numFmtId="49" fontId="37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49" fontId="32" fillId="0" borderId="48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/>
    </xf>
    <xf numFmtId="49" fontId="32" fillId="0" borderId="38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1" fillId="0" borderId="38" xfId="0" applyNumberFormat="1" applyFont="1" applyBorder="1" applyAlignment="1">
      <alignment horizontal="center" vertical="center"/>
    </xf>
    <xf numFmtId="49" fontId="31" fillId="0" borderId="43" xfId="0" applyNumberFormat="1" applyFont="1" applyBorder="1" applyAlignment="1">
      <alignment horizontal="center" vertical="center"/>
    </xf>
    <xf numFmtId="49" fontId="31" fillId="0" borderId="30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 vertical="center"/>
    </xf>
    <xf numFmtId="49" fontId="33" fillId="22" borderId="0" xfId="0" applyNumberFormat="1" applyFont="1" applyFill="1" applyBorder="1" applyAlignment="1">
      <alignment horizontal="left" wrapText="1" indent="3"/>
    </xf>
    <xf numFmtId="49" fontId="32" fillId="22" borderId="70" xfId="0" applyNumberFormat="1" applyFont="1" applyFill="1" applyBorder="1" applyAlignment="1">
      <alignment horizontal="center"/>
    </xf>
    <xf numFmtId="49" fontId="32" fillId="22" borderId="71" xfId="0" applyNumberFormat="1" applyFont="1" applyFill="1" applyBorder="1" applyAlignment="1">
      <alignment horizontal="center"/>
    </xf>
    <xf numFmtId="2" fontId="32" fillId="22" borderId="71" xfId="0" applyNumberFormat="1" applyFont="1" applyFill="1" applyBorder="1" applyAlignment="1">
      <alignment horizontal="right"/>
    </xf>
    <xf numFmtId="2" fontId="32" fillId="22" borderId="72" xfId="0" applyNumberFormat="1" applyFont="1" applyFill="1" applyBorder="1" applyAlignment="1">
      <alignment horizontal="right"/>
    </xf>
    <xf numFmtId="2" fontId="32" fillId="22" borderId="73" xfId="0" applyNumberFormat="1" applyFont="1" applyFill="1" applyBorder="1" applyAlignment="1">
      <alignment horizontal="right"/>
    </xf>
    <xf numFmtId="49" fontId="38" fillId="22" borderId="74" xfId="0" applyNumberFormat="1" applyFont="1" applyFill="1" applyBorder="1" applyAlignment="1">
      <alignment horizontal="left" wrapText="1"/>
    </xf>
    <xf numFmtId="49" fontId="32" fillId="22" borderId="22" xfId="0" applyNumberFormat="1" applyFont="1" applyFill="1" applyBorder="1" applyAlignment="1">
      <alignment horizontal="center"/>
    </xf>
    <xf numFmtId="49" fontId="32" fillId="22" borderId="43" xfId="0" applyNumberFormat="1" applyFont="1" applyFill="1" applyBorder="1" applyAlignment="1">
      <alignment horizontal="center"/>
    </xf>
    <xf numFmtId="166" fontId="32" fillId="7" borderId="43" xfId="0" applyNumberFormat="1" applyFont="1" applyFill="1" applyBorder="1" applyAlignment="1">
      <alignment horizontal="right"/>
    </xf>
    <xf numFmtId="166" fontId="32" fillId="7" borderId="21" xfId="0" applyNumberFormat="1" applyFont="1" applyFill="1" applyBorder="1" applyAlignment="1">
      <alignment horizontal="right"/>
    </xf>
    <xf numFmtId="166" fontId="32" fillId="7" borderId="41" xfId="0" applyNumberFormat="1" applyFont="1" applyFill="1" applyBorder="1" applyAlignment="1">
      <alignment horizontal="right"/>
    </xf>
    <xf numFmtId="49" fontId="32" fillId="22" borderId="0" xfId="0" applyNumberFormat="1" applyFont="1" applyFill="1" applyBorder="1" applyAlignment="1">
      <alignment horizontal="left" wrapText="1" indent="1"/>
    </xf>
    <xf numFmtId="49" fontId="32" fillId="22" borderId="75" xfId="0" applyNumberFormat="1" applyFont="1" applyFill="1" applyBorder="1" applyAlignment="1">
      <alignment horizontal="center"/>
    </xf>
    <xf numFmtId="166" fontId="32" fillId="0" borderId="43" xfId="0" applyNumberFormat="1" applyFont="1" applyBorder="1" applyAlignment="1" applyProtection="1">
      <alignment horizontal="right"/>
      <protection locked="0"/>
    </xf>
    <xf numFmtId="166" fontId="32" fillId="0" borderId="31" xfId="0" applyNumberFormat="1" applyFont="1" applyBorder="1" applyAlignment="1" applyProtection="1">
      <alignment horizontal="right"/>
      <protection locked="0"/>
    </xf>
    <xf numFmtId="166" fontId="32" fillId="0" borderId="36" xfId="0" applyNumberFormat="1" applyFont="1" applyBorder="1" applyAlignment="1" applyProtection="1">
      <alignment horizontal="right"/>
      <protection locked="0"/>
    </xf>
    <xf numFmtId="166" fontId="32" fillId="10" borderId="42" xfId="0" applyNumberFormat="1" applyFont="1" applyFill="1" applyBorder="1" applyAlignment="1">
      <alignment horizontal="right"/>
    </xf>
    <xf numFmtId="49" fontId="32" fillId="22" borderId="47" xfId="0" applyNumberFormat="1" applyFont="1" applyFill="1" applyBorder="1" applyAlignment="1">
      <alignment horizontal="left" wrapText="1" indent="1"/>
    </xf>
    <xf numFmtId="49" fontId="32" fillId="22" borderId="20" xfId="0" applyNumberFormat="1" applyFont="1" applyFill="1" applyBorder="1" applyAlignment="1">
      <alignment horizontal="center"/>
    </xf>
    <xf numFmtId="0" fontId="32" fillId="22" borderId="20" xfId="0" applyNumberFormat="1" applyFont="1" applyFill="1" applyBorder="1" applyAlignment="1">
      <alignment horizontal="center"/>
    </xf>
    <xf numFmtId="49" fontId="38" fillId="22" borderId="48" xfId="0" applyNumberFormat="1" applyFont="1" applyFill="1" applyBorder="1" applyAlignment="1">
      <alignment horizontal="left" wrapText="1"/>
    </xf>
    <xf numFmtId="49" fontId="32" fillId="22" borderId="23" xfId="0" applyNumberFormat="1" applyFont="1" applyFill="1" applyBorder="1" applyAlignment="1">
      <alignment horizontal="center"/>
    </xf>
    <xf numFmtId="49" fontId="32" fillId="22" borderId="15" xfId="0" applyNumberFormat="1" applyFont="1" applyFill="1" applyBorder="1" applyAlignment="1">
      <alignment horizontal="center"/>
    </xf>
    <xf numFmtId="166" fontId="32" fillId="7" borderId="15" xfId="0" applyNumberFormat="1" applyFont="1" applyFill="1" applyBorder="1" applyAlignment="1">
      <alignment horizontal="right"/>
    </xf>
    <xf numFmtId="49" fontId="32" fillId="22" borderId="31" xfId="0" applyNumberFormat="1" applyFont="1" applyFill="1" applyBorder="1" applyAlignment="1">
      <alignment horizontal="center"/>
    </xf>
    <xf numFmtId="166" fontId="32" fillId="7" borderId="36" xfId="0" applyNumberFormat="1" applyFont="1" applyFill="1" applyBorder="1" applyAlignment="1">
      <alignment horizontal="right"/>
    </xf>
    <xf numFmtId="166" fontId="32" fillId="7" borderId="42" xfId="0" applyNumberFormat="1" applyFont="1" applyFill="1" applyBorder="1" applyAlignment="1">
      <alignment horizontal="right"/>
    </xf>
    <xf numFmtId="49" fontId="32" fillId="22" borderId="59" xfId="0" applyNumberFormat="1" applyFont="1" applyFill="1" applyBorder="1" applyAlignment="1">
      <alignment horizontal="left" wrapText="1" indent="1"/>
    </xf>
    <xf numFmtId="166" fontId="32" fillId="0" borderId="15" xfId="0" applyNumberFormat="1" applyFont="1" applyBorder="1" applyAlignment="1" applyProtection="1">
      <alignment horizontal="right"/>
      <protection locked="0"/>
    </xf>
    <xf numFmtId="49" fontId="32" fillId="22" borderId="26" xfId="0" applyNumberFormat="1" applyFont="1" applyFill="1" applyBorder="1" applyAlignment="1">
      <alignment horizontal="center"/>
    </xf>
    <xf numFmtId="49" fontId="32" fillId="22" borderId="45" xfId="0" applyNumberFormat="1" applyFont="1" applyFill="1" applyBorder="1" applyAlignment="1">
      <alignment horizontal="center"/>
    </xf>
    <xf numFmtId="166" fontId="32" fillId="0" borderId="45" xfId="0" applyNumberFormat="1" applyFont="1" applyBorder="1" applyAlignment="1" applyProtection="1">
      <alignment horizontal="right"/>
      <protection locked="0"/>
    </xf>
    <xf numFmtId="49" fontId="32" fillId="22" borderId="27" xfId="0" applyNumberFormat="1" applyFont="1" applyFill="1" applyBorder="1" applyAlignment="1">
      <alignment horizontal="center"/>
    </xf>
    <xf numFmtId="166" fontId="32" fillId="0" borderId="10" xfId="0" applyNumberFormat="1" applyFont="1" applyBorder="1" applyAlignment="1" applyProtection="1">
      <alignment horizontal="right"/>
      <protection locked="0"/>
    </xf>
    <xf numFmtId="166" fontId="32" fillId="10" borderId="46" xfId="0" applyNumberFormat="1" applyFont="1" applyFill="1" applyBorder="1" applyAlignment="1">
      <alignment horizontal="right"/>
    </xf>
    <xf numFmtId="49" fontId="32" fillId="0" borderId="0" xfId="0" applyNumberFormat="1" applyFont="1" applyBorder="1" applyAlignment="1">
      <alignment horizontal="left" wrapText="1" indent="1"/>
    </xf>
    <xf numFmtId="49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/>
    </xf>
    <xf numFmtId="49" fontId="32" fillId="0" borderId="28" xfId="0" applyNumberFormat="1" applyFont="1" applyBorder="1" applyAlignment="1">
      <alignment horizontal="left" wrapText="1" indent="1"/>
    </xf>
    <xf numFmtId="49" fontId="32" fillId="0" borderId="28" xfId="0" applyNumberFormat="1" applyFont="1" applyBorder="1" applyAlignment="1">
      <alignment horizontal="center"/>
    </xf>
    <xf numFmtId="49" fontId="32" fillId="0" borderId="38" xfId="0" applyNumberFormat="1" applyFont="1" applyBorder="1" applyAlignment="1">
      <alignment horizontal="center" vertical="center"/>
    </xf>
    <xf numFmtId="49" fontId="32" fillId="22" borderId="18" xfId="0" applyNumberFormat="1" applyFont="1" applyFill="1" applyBorder="1" applyAlignment="1">
      <alignment horizontal="center"/>
    </xf>
    <xf numFmtId="49" fontId="32" fillId="22" borderId="53" xfId="0" applyNumberFormat="1" applyFont="1" applyFill="1" applyBorder="1" applyAlignment="1">
      <alignment horizontal="center"/>
    </xf>
    <xf numFmtId="166" fontId="32" fillId="0" borderId="39" xfId="0" applyNumberFormat="1" applyFont="1" applyBorder="1" applyAlignment="1" applyProtection="1">
      <alignment horizontal="right"/>
      <protection locked="0"/>
    </xf>
    <xf numFmtId="49" fontId="32" fillId="22" borderId="39" xfId="0" applyNumberFormat="1" applyFont="1" applyFill="1" applyBorder="1" applyAlignment="1">
      <alignment horizontal="center"/>
    </xf>
    <xf numFmtId="166" fontId="32" fillId="10" borderId="40" xfId="0" applyNumberFormat="1" applyFont="1" applyFill="1" applyBorder="1" applyAlignment="1">
      <alignment horizontal="right"/>
    </xf>
    <xf numFmtId="49" fontId="32" fillId="22" borderId="13" xfId="0" applyNumberFormat="1" applyFont="1" applyFill="1" applyBorder="1" applyAlignment="1">
      <alignment horizontal="center"/>
    </xf>
    <xf numFmtId="49" fontId="32" fillId="22" borderId="36" xfId="0" applyNumberFormat="1" applyFont="1" applyFill="1" applyBorder="1" applyAlignment="1">
      <alignment horizontal="center"/>
    </xf>
    <xf numFmtId="166" fontId="32" fillId="0" borderId="36" xfId="0" applyNumberFormat="1" applyFont="1" applyFill="1" applyBorder="1" applyAlignment="1" applyProtection="1">
      <alignment horizontal="right"/>
      <protection locked="0"/>
    </xf>
    <xf numFmtId="49" fontId="33" fillId="22" borderId="76" xfId="0" applyNumberFormat="1" applyFont="1" applyFill="1" applyBorder="1" applyAlignment="1">
      <alignment horizontal="left" wrapText="1" indent="3"/>
    </xf>
    <xf numFmtId="2" fontId="32" fillId="22" borderId="15" xfId="0" applyNumberFormat="1" applyFont="1" applyFill="1" applyBorder="1" applyAlignment="1">
      <alignment horizontal="right"/>
    </xf>
    <xf numFmtId="2" fontId="32" fillId="22" borderId="16" xfId="0" applyNumberFormat="1" applyFont="1" applyFill="1" applyBorder="1" applyAlignment="1">
      <alignment horizontal="right"/>
    </xf>
    <xf numFmtId="2" fontId="32" fillId="22" borderId="44" xfId="0" applyNumberFormat="1" applyFont="1" applyFill="1" applyBorder="1" applyAlignment="1">
      <alignment horizontal="right"/>
    </xf>
    <xf numFmtId="49" fontId="38" fillId="22" borderId="28" xfId="0" applyNumberFormat="1" applyFont="1" applyFill="1" applyBorder="1" applyAlignment="1">
      <alignment horizontal="left" wrapText="1"/>
    </xf>
    <xf numFmtId="166" fontId="32" fillId="0" borderId="30" xfId="0" applyNumberFormat="1" applyFont="1" applyFill="1" applyBorder="1" applyAlignment="1" applyProtection="1">
      <alignment horizontal="right"/>
      <protection locked="0"/>
    </xf>
    <xf numFmtId="166" fontId="32" fillId="10" borderId="41" xfId="0" applyNumberFormat="1" applyFont="1" applyFill="1" applyBorder="1" applyAlignment="1">
      <alignment horizontal="right"/>
    </xf>
    <xf numFmtId="49" fontId="38" fillId="22" borderId="47" xfId="0" applyNumberFormat="1" applyFont="1" applyFill="1" applyBorder="1" applyAlignment="1">
      <alignment horizontal="left" wrapText="1"/>
    </xf>
    <xf numFmtId="2" fontId="32" fillId="22" borderId="24" xfId="0" applyNumberFormat="1" applyFont="1" applyFill="1" applyBorder="1" applyAlignment="1">
      <alignment horizontal="right"/>
    </xf>
    <xf numFmtId="49" fontId="38" fillId="0" borderId="0" xfId="0" applyNumberFormat="1" applyFont="1" applyBorder="1" applyAlignment="1">
      <alignment horizontal="left" wrapText="1"/>
    </xf>
    <xf numFmtId="166" fontId="32" fillId="0" borderId="53" xfId="0" applyNumberFormat="1" applyFont="1" applyFill="1" applyBorder="1" applyAlignment="1" applyProtection="1">
      <alignment horizontal="right"/>
      <protection locked="0"/>
    </xf>
    <xf numFmtId="166" fontId="32" fillId="0" borderId="19" xfId="0" applyNumberFormat="1" applyFont="1" applyFill="1" applyBorder="1" applyAlignment="1" applyProtection="1">
      <alignment horizontal="right"/>
      <protection locked="0"/>
    </xf>
    <xf numFmtId="166" fontId="32" fillId="24" borderId="40" xfId="0" applyNumberFormat="1" applyFont="1" applyFill="1" applyBorder="1" applyAlignment="1">
      <alignment horizontal="right"/>
    </xf>
    <xf numFmtId="2" fontId="32" fillId="22" borderId="50" xfId="0" applyNumberFormat="1" applyFont="1" applyFill="1" applyBorder="1" applyAlignment="1">
      <alignment horizontal="right"/>
    </xf>
    <xf numFmtId="166" fontId="32" fillId="0" borderId="38" xfId="0" applyNumberFormat="1" applyFont="1" applyFill="1" applyBorder="1" applyAlignment="1" applyProtection="1">
      <alignment horizontal="right"/>
      <protection locked="0"/>
    </xf>
    <xf numFmtId="166" fontId="32" fillId="0" borderId="21" xfId="0" applyNumberFormat="1" applyFont="1" applyFill="1" applyBorder="1" applyAlignment="1" applyProtection="1">
      <alignment horizontal="right"/>
      <protection locked="0"/>
    </xf>
    <xf numFmtId="166" fontId="32" fillId="0" borderId="13" xfId="0" applyNumberFormat="1" applyFont="1" applyFill="1" applyBorder="1" applyAlignment="1" applyProtection="1">
      <alignment horizontal="right"/>
      <protection locked="0"/>
    </xf>
    <xf numFmtId="166" fontId="32" fillId="0" borderId="31" xfId="0" applyNumberFormat="1" applyFont="1" applyFill="1" applyBorder="1" applyAlignment="1" applyProtection="1">
      <alignment horizontal="right"/>
      <protection locked="0"/>
    </xf>
    <xf numFmtId="166" fontId="32" fillId="0" borderId="45" xfId="0" applyNumberFormat="1" applyFont="1" applyFill="1" applyBorder="1" applyAlignment="1" applyProtection="1">
      <alignment horizontal="right"/>
      <protection locked="0"/>
    </xf>
    <xf numFmtId="166" fontId="32" fillId="0" borderId="27" xfId="0" applyNumberFormat="1" applyFont="1" applyFill="1" applyBorder="1" applyAlignment="1" applyProtection="1">
      <alignment horizontal="right"/>
      <protection locked="0"/>
    </xf>
    <xf numFmtId="166" fontId="32" fillId="0" borderId="10" xfId="0" applyNumberFormat="1" applyFont="1" applyFill="1" applyBorder="1" applyAlignment="1" applyProtection="1">
      <alignment horizontal="right"/>
      <protection locked="0"/>
    </xf>
    <xf numFmtId="166" fontId="32" fillId="10" borderId="77" xfId="0" applyNumberFormat="1" applyFont="1" applyFill="1" applyBorder="1" applyAlignment="1">
      <alignment horizontal="right"/>
    </xf>
    <xf numFmtId="49" fontId="32" fillId="0" borderId="0" xfId="0" applyNumberFormat="1" applyFont="1" applyBorder="1" applyAlignment="1">
      <alignment horizontal="left" wrapText="1"/>
    </xf>
    <xf numFmtId="49" fontId="30" fillId="0" borderId="78" xfId="0" applyNumberFormat="1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49" fontId="32" fillId="0" borderId="48" xfId="0" applyNumberFormat="1" applyFont="1" applyBorder="1" applyAlignment="1" applyProtection="1">
      <alignment horizontal="center" vertical="center"/>
      <protection/>
    </xf>
    <xf numFmtId="49" fontId="32" fillId="0" borderId="15" xfId="0" applyNumberFormat="1" applyFont="1" applyBorder="1" applyAlignment="1" applyProtection="1">
      <alignment horizontal="center" vertical="center"/>
      <protection/>
    </xf>
    <xf numFmtId="49" fontId="32" fillId="0" borderId="14" xfId="0" applyNumberFormat="1" applyFont="1" applyBorder="1" applyAlignment="1" applyProtection="1">
      <alignment horizontal="center" vertical="center" wrapText="1"/>
      <protection/>
    </xf>
    <xf numFmtId="49" fontId="32" fillId="0" borderId="16" xfId="0" applyNumberFormat="1" applyFont="1" applyBorder="1" applyAlignment="1" applyProtection="1">
      <alignment horizontal="center" vertical="center" wrapText="1"/>
      <protection/>
    </xf>
    <xf numFmtId="49" fontId="32" fillId="0" borderId="0" xfId="0" applyNumberFormat="1" applyFont="1" applyBorder="1" applyAlignment="1" applyProtection="1">
      <alignment horizontal="center" vertical="center"/>
      <protection/>
    </xf>
    <xf numFmtId="49" fontId="32" fillId="0" borderId="38" xfId="0" applyNumberFormat="1" applyFont="1" applyBorder="1" applyAlignment="1" applyProtection="1">
      <alignment horizontal="center" vertical="center"/>
      <protection/>
    </xf>
    <xf numFmtId="49" fontId="31" fillId="0" borderId="54" xfId="0" applyNumberFormat="1" applyFont="1" applyBorder="1" applyAlignment="1" applyProtection="1">
      <alignment horizontal="center" vertical="center"/>
      <protection/>
    </xf>
    <xf numFmtId="49" fontId="31" fillId="0" borderId="24" xfId="0" applyNumberFormat="1" applyFont="1" applyBorder="1" applyAlignment="1" applyProtection="1">
      <alignment horizontal="center" vertical="center"/>
      <protection/>
    </xf>
    <xf numFmtId="49" fontId="32" fillId="0" borderId="14" xfId="0" applyNumberFormat="1" applyFont="1" applyBorder="1" applyAlignment="1" applyProtection="1">
      <alignment horizontal="center" vertical="center"/>
      <protection/>
    </xf>
    <xf numFmtId="49" fontId="31" fillId="0" borderId="38" xfId="0" applyNumberFormat="1" applyFont="1" applyBorder="1" applyAlignment="1" applyProtection="1">
      <alignment horizontal="center" vertical="center"/>
      <protection/>
    </xf>
    <xf numFmtId="49" fontId="31" fillId="0" borderId="43" xfId="0" applyNumberFormat="1" applyFont="1" applyBorder="1" applyAlignment="1" applyProtection="1">
      <alignment horizontal="center" vertical="center"/>
      <protection/>
    </xf>
    <xf numFmtId="49" fontId="31" fillId="0" borderId="30" xfId="0" applyNumberFormat="1" applyFont="1" applyBorder="1" applyAlignment="1" applyProtection="1">
      <alignment horizontal="center" vertical="center"/>
      <protection/>
    </xf>
    <xf numFmtId="49" fontId="31" fillId="0" borderId="21" xfId="0" applyNumberFormat="1" applyFont="1" applyBorder="1" applyAlignment="1" applyProtection="1">
      <alignment horizontal="center" vertical="center"/>
      <protection/>
    </xf>
    <xf numFmtId="49" fontId="32" fillId="0" borderId="15" xfId="0" applyNumberFormat="1" applyFont="1" applyBorder="1" applyAlignment="1" applyProtection="1">
      <alignment horizontal="center" vertical="center"/>
      <protection/>
    </xf>
    <xf numFmtId="49" fontId="32" fillId="0" borderId="14" xfId="0" applyNumberFormat="1" applyFont="1" applyBorder="1" applyAlignment="1" applyProtection="1">
      <alignment horizontal="center" vertical="center"/>
      <protection/>
    </xf>
    <xf numFmtId="49" fontId="32" fillId="0" borderId="16" xfId="0" applyNumberFormat="1" applyFont="1" applyBorder="1" applyAlignment="1" applyProtection="1">
      <alignment horizontal="center" vertical="center"/>
      <protection/>
    </xf>
    <xf numFmtId="49" fontId="38" fillId="22" borderId="31" xfId="0" applyNumberFormat="1" applyFont="1" applyFill="1" applyBorder="1" applyAlignment="1" applyProtection="1">
      <alignment horizontal="left" wrapText="1"/>
      <protection/>
    </xf>
    <xf numFmtId="49" fontId="32" fillId="22" borderId="70" xfId="0" applyNumberFormat="1" applyFont="1" applyFill="1" applyBorder="1" applyAlignment="1" applyProtection="1">
      <alignment horizontal="center" vertical="center"/>
      <protection/>
    </xf>
    <xf numFmtId="49" fontId="32" fillId="22" borderId="39" xfId="0" applyNumberFormat="1" applyFont="1" applyFill="1" applyBorder="1" applyAlignment="1" applyProtection="1">
      <alignment horizontal="center"/>
      <protection/>
    </xf>
    <xf numFmtId="166" fontId="32" fillId="10" borderId="40" xfId="0" applyNumberFormat="1" applyFont="1" applyFill="1" applyBorder="1" applyAlignment="1" applyProtection="1">
      <alignment horizontal="right"/>
      <protection/>
    </xf>
    <xf numFmtId="49" fontId="32" fillId="22" borderId="31" xfId="0" applyNumberFormat="1" applyFont="1" applyFill="1" applyBorder="1" applyAlignment="1" applyProtection="1">
      <alignment horizontal="left" wrapText="1" indent="1"/>
      <protection/>
    </xf>
    <xf numFmtId="49" fontId="32" fillId="22" borderId="22" xfId="0" applyNumberFormat="1" applyFont="1" applyFill="1" applyBorder="1" applyAlignment="1" applyProtection="1">
      <alignment horizontal="center" vertical="center"/>
      <protection/>
    </xf>
    <xf numFmtId="49" fontId="32" fillId="22" borderId="36" xfId="0" applyNumberFormat="1" applyFont="1" applyFill="1" applyBorder="1" applyAlignment="1" applyProtection="1">
      <alignment horizontal="center"/>
      <protection/>
    </xf>
    <xf numFmtId="166" fontId="32" fillId="10" borderId="42" xfId="0" applyNumberFormat="1" applyFont="1" applyFill="1" applyBorder="1" applyAlignment="1" applyProtection="1">
      <alignment horizontal="right"/>
      <protection/>
    </xf>
    <xf numFmtId="49" fontId="32" fillId="22" borderId="23" xfId="0" applyNumberFormat="1" applyFont="1" applyFill="1" applyBorder="1" applyAlignment="1" applyProtection="1">
      <alignment horizontal="center" vertical="center"/>
      <protection/>
    </xf>
    <xf numFmtId="166" fontId="32" fillId="7" borderId="36" xfId="0" applyNumberFormat="1" applyFont="1" applyFill="1" applyBorder="1" applyAlignment="1" applyProtection="1">
      <alignment horizontal="right"/>
      <protection/>
    </xf>
    <xf numFmtId="166" fontId="32" fillId="7" borderId="42" xfId="0" applyNumberFormat="1" applyFont="1" applyFill="1" applyBorder="1" applyAlignment="1" applyProtection="1">
      <alignment horizontal="right"/>
      <protection/>
    </xf>
    <xf numFmtId="49" fontId="32" fillId="22" borderId="75" xfId="0" applyNumberFormat="1" applyFont="1" applyFill="1" applyBorder="1" applyAlignment="1" applyProtection="1">
      <alignment horizontal="center" vertical="center"/>
      <protection/>
    </xf>
    <xf numFmtId="166" fontId="32" fillId="30" borderId="36" xfId="0" applyNumberFormat="1" applyFont="1" applyFill="1" applyBorder="1" applyAlignment="1" applyProtection="1">
      <alignment horizontal="right"/>
      <protection locked="0"/>
    </xf>
    <xf numFmtId="0" fontId="0" fillId="26" borderId="0" xfId="0" applyFill="1" applyAlignment="1">
      <alignment/>
    </xf>
    <xf numFmtId="49" fontId="32" fillId="22" borderId="14" xfId="0" applyNumberFormat="1" applyFont="1" applyFill="1" applyBorder="1" applyAlignment="1" applyProtection="1">
      <alignment horizontal="center"/>
      <protection/>
    </xf>
    <xf numFmtId="166" fontId="32" fillId="0" borderId="14" xfId="0" applyNumberFormat="1" applyFont="1" applyBorder="1" applyAlignment="1" applyProtection="1">
      <alignment horizontal="right"/>
      <protection locked="0"/>
    </xf>
    <xf numFmtId="166" fontId="32" fillId="10" borderId="44" xfId="0" applyNumberFormat="1" applyFont="1" applyFill="1" applyBorder="1" applyAlignment="1" applyProtection="1">
      <alignment horizontal="right"/>
      <protection/>
    </xf>
    <xf numFmtId="49" fontId="38" fillId="22" borderId="0" xfId="0" applyNumberFormat="1" applyFont="1" applyFill="1" applyBorder="1" applyAlignment="1" applyProtection="1">
      <alignment horizontal="left" wrapText="1"/>
      <protection/>
    </xf>
    <xf numFmtId="49" fontId="32" fillId="22" borderId="26" xfId="0" applyNumberFormat="1" applyFont="1" applyFill="1" applyBorder="1" applyAlignment="1" applyProtection="1">
      <alignment horizontal="center" vertical="center"/>
      <protection/>
    </xf>
    <xf numFmtId="49" fontId="32" fillId="22" borderId="10" xfId="0" applyNumberFormat="1" applyFont="1" applyFill="1" applyBorder="1" applyAlignment="1" applyProtection="1">
      <alignment horizontal="center"/>
      <protection/>
    </xf>
    <xf numFmtId="166" fontId="32" fillId="10" borderId="46" xfId="0" applyNumberFormat="1" applyFont="1" applyFill="1" applyBorder="1" applyAlignment="1" applyProtection="1">
      <alignment horizontal="right"/>
      <protection/>
    </xf>
    <xf numFmtId="0" fontId="37" fillId="0" borderId="0" xfId="0" applyFont="1" applyBorder="1" applyAlignment="1">
      <alignment horizontal="left"/>
    </xf>
    <xf numFmtId="49" fontId="33" fillId="22" borderId="32" xfId="0" applyNumberFormat="1" applyFont="1" applyFill="1" applyBorder="1" applyAlignment="1">
      <alignment horizontal="left" wrapText="1" indent="3"/>
    </xf>
    <xf numFmtId="49" fontId="32" fillId="22" borderId="70" xfId="0" applyNumberFormat="1" applyFont="1" applyFill="1" applyBorder="1" applyAlignment="1" applyProtection="1">
      <alignment horizontal="center"/>
      <protection/>
    </xf>
    <xf numFmtId="49" fontId="32" fillId="22" borderId="71" xfId="0" applyNumberFormat="1" applyFont="1" applyFill="1" applyBorder="1" applyAlignment="1" applyProtection="1">
      <alignment horizontal="center"/>
      <protection/>
    </xf>
    <xf numFmtId="166" fontId="32" fillId="22" borderId="79" xfId="0" applyNumberFormat="1" applyFont="1" applyFill="1" applyBorder="1" applyAlignment="1" applyProtection="1">
      <alignment horizontal="right"/>
      <protection/>
    </xf>
    <xf numFmtId="166" fontId="32" fillId="22" borderId="73" xfId="0" applyNumberFormat="1" applyFont="1" applyFill="1" applyBorder="1" applyAlignment="1" applyProtection="1">
      <alignment horizontal="right"/>
      <protection/>
    </xf>
    <xf numFmtId="166" fontId="32" fillId="0" borderId="30" xfId="0" applyNumberFormat="1" applyFont="1" applyBorder="1" applyAlignment="1" applyProtection="1">
      <alignment horizontal="right"/>
      <protection locked="0"/>
    </xf>
    <xf numFmtId="49" fontId="38" fillId="22" borderId="59" xfId="0" applyNumberFormat="1" applyFont="1" applyFill="1" applyBorder="1" applyAlignment="1">
      <alignment horizontal="left" wrapText="1"/>
    </xf>
    <xf numFmtId="49" fontId="32" fillId="22" borderId="23" xfId="0" applyNumberFormat="1" applyFont="1" applyFill="1" applyBorder="1" applyAlignment="1" applyProtection="1">
      <alignment horizontal="center"/>
      <protection/>
    </xf>
    <xf numFmtId="49" fontId="32" fillId="22" borderId="15" xfId="0" applyNumberFormat="1" applyFont="1" applyFill="1" applyBorder="1" applyAlignment="1" applyProtection="1">
      <alignment horizontal="center"/>
      <protection/>
    </xf>
    <xf numFmtId="166" fontId="32" fillId="22" borderId="14" xfId="0" applyNumberFormat="1" applyFont="1" applyFill="1" applyBorder="1" applyAlignment="1" applyProtection="1">
      <alignment horizontal="right"/>
      <protection/>
    </xf>
    <xf numFmtId="166" fontId="32" fillId="22" borderId="44" xfId="0" applyNumberFormat="1" applyFont="1" applyFill="1" applyBorder="1" applyAlignment="1" applyProtection="1">
      <alignment horizontal="right"/>
      <protection/>
    </xf>
    <xf numFmtId="49" fontId="33" fillId="22" borderId="48" xfId="0" applyNumberFormat="1" applyFont="1" applyFill="1" applyBorder="1" applyAlignment="1">
      <alignment horizontal="left" vertical="center" wrapText="1" indent="3"/>
    </xf>
    <xf numFmtId="49" fontId="33" fillId="22" borderId="59" xfId="0" applyNumberFormat="1" applyFont="1" applyFill="1" applyBorder="1" applyAlignment="1">
      <alignment horizontal="left" wrapText="1" indent="3"/>
    </xf>
    <xf numFmtId="49" fontId="33" fillId="22" borderId="47" xfId="0" applyNumberFormat="1" applyFont="1" applyFill="1" applyBorder="1" applyAlignment="1">
      <alignment horizontal="left" wrapText="1" indent="3"/>
    </xf>
    <xf numFmtId="49" fontId="38" fillId="22" borderId="59" xfId="0" applyNumberFormat="1" applyFont="1" applyFill="1" applyBorder="1" applyAlignment="1" applyProtection="1">
      <alignment horizontal="left" wrapText="1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79"/>
  <sheetViews>
    <sheetView zoomScalePageLayoutView="0" workbookViewId="0" topLeftCell="A4">
      <selection activeCell="A1" sqref="A1:IV16384"/>
    </sheetView>
  </sheetViews>
  <sheetFormatPr defaultColWidth="9.125" defaultRowHeight="12.75"/>
  <cols>
    <col min="1" max="1" width="55.625" style="1" customWidth="1"/>
    <col min="2" max="3" width="6.625" style="1" customWidth="1"/>
    <col min="4" max="4" width="23.625" style="1" customWidth="1"/>
    <col min="5" max="6" width="23.625" style="2" customWidth="1"/>
    <col min="7" max="7" width="9.125" style="3" hidden="1" customWidth="1"/>
    <col min="8" max="16384" width="9.125" style="3" customWidth="1"/>
  </cols>
  <sheetData>
    <row r="1" ht="7.5" customHeight="1"/>
    <row r="2" ht="4.5" customHeight="1"/>
    <row r="3" spans="1:6" ht="15.75" customHeight="1">
      <c r="A3" s="188" t="s">
        <v>199</v>
      </c>
      <c r="B3" s="188"/>
      <c r="C3" s="188"/>
      <c r="D3" s="188"/>
      <c r="E3" s="188"/>
      <c r="F3" s="188"/>
    </row>
    <row r="4" spans="2:7" ht="15" customHeight="1" thickBot="1">
      <c r="B4" s="78"/>
      <c r="C4" s="78"/>
      <c r="D4" s="78"/>
      <c r="E4" s="79"/>
      <c r="F4" s="4" t="s">
        <v>0</v>
      </c>
      <c r="G4" s="5"/>
    </row>
    <row r="5" spans="1:7" ht="12.75" customHeight="1">
      <c r="A5" s="6"/>
      <c r="B5" s="6"/>
      <c r="C5" s="6"/>
      <c r="D5" s="6"/>
      <c r="E5" s="8" t="s">
        <v>154</v>
      </c>
      <c r="F5" s="9" t="s">
        <v>1</v>
      </c>
      <c r="G5" s="5">
        <v>5</v>
      </c>
    </row>
    <row r="6" spans="1:7" ht="12.75" customHeight="1">
      <c r="A6" s="10" t="s">
        <v>150</v>
      </c>
      <c r="B6" s="191" t="s">
        <v>206</v>
      </c>
      <c r="C6" s="191"/>
      <c r="D6" s="191"/>
      <c r="E6" s="8" t="s">
        <v>152</v>
      </c>
      <c r="F6" s="149">
        <v>42005</v>
      </c>
      <c r="G6" s="5">
        <v>500</v>
      </c>
    </row>
    <row r="7" spans="1:7" ht="12.75" customHeight="1">
      <c r="A7" s="11" t="s">
        <v>168</v>
      </c>
      <c r="B7" s="12"/>
      <c r="C7" s="12"/>
      <c r="D7" s="12"/>
      <c r="E7" s="8"/>
      <c r="F7" s="152"/>
      <c r="G7" s="5" t="s">
        <v>211</v>
      </c>
    </row>
    <row r="8" spans="1:7" ht="12.75" customHeight="1">
      <c r="A8" s="13" t="s">
        <v>160</v>
      </c>
      <c r="B8" s="12"/>
      <c r="C8" s="12"/>
      <c r="D8" s="12"/>
      <c r="E8" s="8" t="s">
        <v>200</v>
      </c>
      <c r="F8" s="153"/>
      <c r="G8" s="5"/>
    </row>
    <row r="9" spans="1:7" ht="12.75" customHeight="1">
      <c r="A9" s="13" t="s">
        <v>161</v>
      </c>
      <c r="B9" s="12"/>
      <c r="C9" s="12"/>
      <c r="D9" s="12"/>
      <c r="E9" s="8" t="s">
        <v>201</v>
      </c>
      <c r="F9" s="148" t="s">
        <v>209</v>
      </c>
      <c r="G9" s="5">
        <v>3</v>
      </c>
    </row>
    <row r="10" spans="1:7" ht="15">
      <c r="A10" s="13" t="s">
        <v>162</v>
      </c>
      <c r="B10" s="189" t="s">
        <v>207</v>
      </c>
      <c r="C10" s="189"/>
      <c r="D10" s="189"/>
      <c r="E10" s="8" t="s">
        <v>159</v>
      </c>
      <c r="F10" s="148"/>
      <c r="G10" s="5"/>
    </row>
    <row r="11" spans="1:7" ht="15">
      <c r="A11" s="14" t="s">
        <v>151</v>
      </c>
      <c r="B11" s="192"/>
      <c r="C11" s="192"/>
      <c r="D11" s="192"/>
      <c r="E11" s="65" t="s">
        <v>202</v>
      </c>
      <c r="F11" s="148"/>
      <c r="G11" s="5"/>
    </row>
    <row r="12" spans="1:7" ht="12.75" customHeight="1">
      <c r="A12" s="11" t="s">
        <v>155</v>
      </c>
      <c r="B12" s="15"/>
      <c r="C12" s="16"/>
      <c r="D12" s="17"/>
      <c r="E12" s="8"/>
      <c r="F12" s="77"/>
      <c r="G12" s="5" t="s">
        <v>210</v>
      </c>
    </row>
    <row r="13" spans="1:7" ht="12.75" customHeight="1" thickBot="1">
      <c r="A13" s="11" t="s">
        <v>169</v>
      </c>
      <c r="B13" s="190"/>
      <c r="C13" s="190"/>
      <c r="D13" s="17"/>
      <c r="E13" s="8" t="s">
        <v>153</v>
      </c>
      <c r="F13" s="18">
        <v>383</v>
      </c>
      <c r="G13" s="5"/>
    </row>
    <row r="14" spans="1:7" ht="18.75" customHeight="1">
      <c r="A14" s="17"/>
      <c r="B14" s="17"/>
      <c r="C14" s="17"/>
      <c r="D14" s="17"/>
      <c r="E14" s="17"/>
      <c r="F14" s="17"/>
      <c r="G14" s="5"/>
    </row>
    <row r="15" spans="1:7" s="7" customFormat="1" ht="16.5" customHeight="1">
      <c r="A15" s="180" t="s">
        <v>2</v>
      </c>
      <c r="B15" s="177" t="s">
        <v>156</v>
      </c>
      <c r="C15" s="177" t="s">
        <v>157</v>
      </c>
      <c r="D15" s="177" t="s">
        <v>158</v>
      </c>
      <c r="E15" s="174" t="s">
        <v>167</v>
      </c>
      <c r="F15" s="171" t="s">
        <v>3</v>
      </c>
      <c r="G15" s="167"/>
    </row>
    <row r="16" spans="1:7" s="7" customFormat="1" ht="16.5" customHeight="1">
      <c r="A16" s="181"/>
      <c r="B16" s="178"/>
      <c r="C16" s="178"/>
      <c r="D16" s="178"/>
      <c r="E16" s="175"/>
      <c r="F16" s="172"/>
      <c r="G16" s="167"/>
    </row>
    <row r="17" spans="1:6" s="7" customFormat="1" ht="16.5" customHeight="1">
      <c r="A17" s="182"/>
      <c r="B17" s="179"/>
      <c r="C17" s="179"/>
      <c r="D17" s="179"/>
      <c r="E17" s="176"/>
      <c r="F17" s="173"/>
    </row>
    <row r="18" spans="1:6" s="7" customFormat="1" ht="10.5" thickBot="1">
      <c r="A18" s="19">
        <v>1</v>
      </c>
      <c r="B18" s="20">
        <v>2</v>
      </c>
      <c r="C18" s="20">
        <v>3</v>
      </c>
      <c r="D18" s="21">
        <v>4</v>
      </c>
      <c r="E18" s="22" t="s">
        <v>4</v>
      </c>
      <c r="F18" s="72" t="s">
        <v>5</v>
      </c>
    </row>
    <row r="19" spans="1:6" s="7" customFormat="1" ht="24">
      <c r="A19" s="23" t="s">
        <v>255</v>
      </c>
      <c r="B19" s="24" t="s">
        <v>6</v>
      </c>
      <c r="C19" s="25" t="s">
        <v>7</v>
      </c>
      <c r="D19" s="80">
        <f>D20+D21+D22+D23+D24+D28+D29+D40+D41</f>
        <v>165874756.87</v>
      </c>
      <c r="E19" s="80">
        <f>E20+E21+E22+E23+E24+E28+E29+E40+E41</f>
        <v>0</v>
      </c>
      <c r="F19" s="81">
        <f>F20+F21+F22+F23+F24+F28+F29+F40+F41</f>
        <v>165874756.87</v>
      </c>
    </row>
    <row r="20" spans="1:6" s="7" customFormat="1" ht="11.25">
      <c r="A20" s="26" t="s">
        <v>170</v>
      </c>
      <c r="B20" s="27" t="s">
        <v>8</v>
      </c>
      <c r="C20" s="28" t="s">
        <v>9</v>
      </c>
      <c r="D20" s="82"/>
      <c r="E20" s="83"/>
      <c r="F20" s="84">
        <f>D20+E20</f>
        <v>0</v>
      </c>
    </row>
    <row r="21" spans="1:6" s="7" customFormat="1" ht="11.25">
      <c r="A21" s="26" t="s">
        <v>171</v>
      </c>
      <c r="B21" s="27" t="s">
        <v>10</v>
      </c>
      <c r="C21" s="28" t="s">
        <v>11</v>
      </c>
      <c r="D21" s="82"/>
      <c r="E21" s="83"/>
      <c r="F21" s="84">
        <f>D21+E21</f>
        <v>0</v>
      </c>
    </row>
    <row r="22" spans="1:6" s="7" customFormat="1" ht="11.25">
      <c r="A22" s="26" t="s">
        <v>197</v>
      </c>
      <c r="B22" s="27" t="s">
        <v>12</v>
      </c>
      <c r="C22" s="28" t="s">
        <v>13</v>
      </c>
      <c r="D22" s="82"/>
      <c r="E22" s="83"/>
      <c r="F22" s="84">
        <f>D22+E22</f>
        <v>0</v>
      </c>
    </row>
    <row r="23" spans="1:6" s="7" customFormat="1" ht="11.25">
      <c r="A23" s="26" t="s">
        <v>172</v>
      </c>
      <c r="B23" s="27" t="s">
        <v>14</v>
      </c>
      <c r="C23" s="28" t="s">
        <v>15</v>
      </c>
      <c r="D23" s="82"/>
      <c r="E23" s="83"/>
      <c r="F23" s="84">
        <f>D23+E23</f>
        <v>0</v>
      </c>
    </row>
    <row r="24" spans="1:6" s="7" customFormat="1" ht="22.5">
      <c r="A24" s="26" t="s">
        <v>173</v>
      </c>
      <c r="B24" s="27" t="s">
        <v>16</v>
      </c>
      <c r="C24" s="28" t="s">
        <v>17</v>
      </c>
      <c r="D24" s="85">
        <f>D25+D26+D27</f>
        <v>0</v>
      </c>
      <c r="E24" s="86">
        <f>E25+E26+E27</f>
        <v>0</v>
      </c>
      <c r="F24" s="87">
        <f>F25+F26+F27</f>
        <v>0</v>
      </c>
    </row>
    <row r="25" spans="1:6" s="7" customFormat="1" ht="9.75">
      <c r="A25" s="29" t="s">
        <v>247</v>
      </c>
      <c r="B25" s="30" t="s">
        <v>19</v>
      </c>
      <c r="C25" s="28" t="s">
        <v>20</v>
      </c>
      <c r="D25" s="88"/>
      <c r="E25" s="89"/>
      <c r="F25" s="84">
        <f>D25+E25</f>
        <v>0</v>
      </c>
    </row>
    <row r="26" spans="1:6" s="7" customFormat="1" ht="20.25">
      <c r="A26" s="29" t="s">
        <v>264</v>
      </c>
      <c r="B26" s="30" t="s">
        <v>21</v>
      </c>
      <c r="C26" s="28" t="s">
        <v>22</v>
      </c>
      <c r="D26" s="88"/>
      <c r="E26" s="89"/>
      <c r="F26" s="84">
        <f>D26+E26</f>
        <v>0</v>
      </c>
    </row>
    <row r="27" spans="1:6" s="7" customFormat="1" ht="9.75">
      <c r="A27" s="29" t="s">
        <v>212</v>
      </c>
      <c r="B27" s="27" t="s">
        <v>23</v>
      </c>
      <c r="C27" s="28" t="s">
        <v>24</v>
      </c>
      <c r="D27" s="82"/>
      <c r="E27" s="83"/>
      <c r="F27" s="84">
        <f>D27+E27</f>
        <v>0</v>
      </c>
    </row>
    <row r="28" spans="1:6" s="7" customFormat="1" ht="11.25">
      <c r="A28" s="26" t="s">
        <v>174</v>
      </c>
      <c r="B28" s="27" t="s">
        <v>25</v>
      </c>
      <c r="C28" s="28" t="s">
        <v>26</v>
      </c>
      <c r="D28" s="82"/>
      <c r="E28" s="90"/>
      <c r="F28" s="84">
        <f>D28+E28</f>
        <v>0</v>
      </c>
    </row>
    <row r="29" spans="1:6" s="7" customFormat="1" ht="11.25">
      <c r="A29" s="26" t="s">
        <v>175</v>
      </c>
      <c r="B29" s="27" t="s">
        <v>27</v>
      </c>
      <c r="C29" s="28" t="s">
        <v>28</v>
      </c>
      <c r="D29" s="85">
        <f>D31+D32+D33</f>
        <v>0</v>
      </c>
      <c r="E29" s="86">
        <f>E31+E32+E33</f>
        <v>0</v>
      </c>
      <c r="F29" s="87">
        <f>F31+F32+F33</f>
        <v>0</v>
      </c>
    </row>
    <row r="30" spans="1:6" s="7" customFormat="1" ht="9.75" customHeight="1">
      <c r="A30" s="31" t="s">
        <v>18</v>
      </c>
      <c r="B30" s="32"/>
      <c r="C30" s="33"/>
      <c r="D30" s="91"/>
      <c r="E30" s="92"/>
      <c r="F30" s="93"/>
    </row>
    <row r="31" spans="1:6" s="7" customFormat="1" ht="9.75">
      <c r="A31" s="29" t="s">
        <v>221</v>
      </c>
      <c r="B31" s="30" t="s">
        <v>29</v>
      </c>
      <c r="C31" s="28" t="s">
        <v>30</v>
      </c>
      <c r="D31" s="88"/>
      <c r="E31" s="89"/>
      <c r="F31" s="84">
        <f>D31+E31</f>
        <v>0</v>
      </c>
    </row>
    <row r="32" spans="1:6" s="7" customFormat="1" ht="9.75">
      <c r="A32" s="29" t="s">
        <v>220</v>
      </c>
      <c r="B32" s="27" t="s">
        <v>31</v>
      </c>
      <c r="C32" s="28" t="s">
        <v>32</v>
      </c>
      <c r="D32" s="82"/>
      <c r="E32" s="83"/>
      <c r="F32" s="84">
        <f>D32+E32</f>
        <v>0</v>
      </c>
    </row>
    <row r="33" spans="1:6" s="7" customFormat="1" ht="10.5" thickBot="1">
      <c r="A33" s="29" t="s">
        <v>254</v>
      </c>
      <c r="B33" s="36" t="s">
        <v>33</v>
      </c>
      <c r="C33" s="37" t="s">
        <v>34</v>
      </c>
      <c r="D33" s="95"/>
      <c r="E33" s="96"/>
      <c r="F33" s="97">
        <f>D33+E33</f>
        <v>0</v>
      </c>
    </row>
    <row r="34" spans="1:6" s="7" customFormat="1" ht="12" customHeight="1">
      <c r="A34" s="38"/>
      <c r="B34" s="39"/>
      <c r="C34" s="40"/>
      <c r="D34" s="41"/>
      <c r="E34" s="41"/>
      <c r="F34" s="41"/>
    </row>
    <row r="35" spans="1:6" s="7" customFormat="1" ht="13.5" customHeight="1">
      <c r="A35" s="42"/>
      <c r="B35" s="43"/>
      <c r="C35" s="43"/>
      <c r="D35" s="44"/>
      <c r="E35" s="183" t="s">
        <v>36</v>
      </c>
      <c r="F35" s="183"/>
    </row>
    <row r="36" spans="1:6" s="7" customFormat="1" ht="16.5" customHeight="1">
      <c r="A36" s="180" t="s">
        <v>2</v>
      </c>
      <c r="B36" s="177" t="s">
        <v>156</v>
      </c>
      <c r="C36" s="177" t="s">
        <v>157</v>
      </c>
      <c r="D36" s="177" t="s">
        <v>158</v>
      </c>
      <c r="E36" s="174" t="s">
        <v>167</v>
      </c>
      <c r="F36" s="171" t="s">
        <v>3</v>
      </c>
    </row>
    <row r="37" spans="1:6" s="7" customFormat="1" ht="16.5" customHeight="1">
      <c r="A37" s="181"/>
      <c r="B37" s="178"/>
      <c r="C37" s="178"/>
      <c r="D37" s="178"/>
      <c r="E37" s="175"/>
      <c r="F37" s="172"/>
    </row>
    <row r="38" spans="1:6" s="7" customFormat="1" ht="16.5" customHeight="1">
      <c r="A38" s="182"/>
      <c r="B38" s="179"/>
      <c r="C38" s="179"/>
      <c r="D38" s="179"/>
      <c r="E38" s="176"/>
      <c r="F38" s="173"/>
    </row>
    <row r="39" spans="1:6" s="7" customFormat="1" ht="10.5" thickBot="1">
      <c r="A39" s="19">
        <v>1</v>
      </c>
      <c r="B39" s="20">
        <v>2</v>
      </c>
      <c r="C39" s="20">
        <v>3</v>
      </c>
      <c r="D39" s="21">
        <v>4</v>
      </c>
      <c r="E39" s="22" t="s">
        <v>4</v>
      </c>
      <c r="F39" s="22" t="s">
        <v>5</v>
      </c>
    </row>
    <row r="40" spans="1:6" s="7" customFormat="1" ht="11.25">
      <c r="A40" s="34" t="s">
        <v>176</v>
      </c>
      <c r="B40" s="24" t="s">
        <v>7</v>
      </c>
      <c r="C40" s="25" t="s">
        <v>35</v>
      </c>
      <c r="D40" s="158">
        <v>165874756.87</v>
      </c>
      <c r="E40" s="159"/>
      <c r="F40" s="160">
        <f>D40+E40</f>
        <v>165874756.87</v>
      </c>
    </row>
    <row r="41" spans="1:6" s="7" customFormat="1" ht="11.25">
      <c r="A41" s="34" t="s">
        <v>177</v>
      </c>
      <c r="B41" s="32" t="s">
        <v>9</v>
      </c>
      <c r="C41" s="35" t="s">
        <v>7</v>
      </c>
      <c r="D41" s="94"/>
      <c r="E41" s="92"/>
      <c r="F41" s="154">
        <f>D41+E41</f>
        <v>0</v>
      </c>
    </row>
    <row r="42" spans="1:6" s="7" customFormat="1" ht="24">
      <c r="A42" s="23" t="s">
        <v>249</v>
      </c>
      <c r="B42" s="27" t="s">
        <v>17</v>
      </c>
      <c r="C42" s="51" t="s">
        <v>37</v>
      </c>
      <c r="D42" s="155">
        <f>D43+D48+D56+D66+D70+D75+D80+D85+D86</f>
        <v>31787283.27</v>
      </c>
      <c r="E42" s="156">
        <f>E43+E48+E56+E66+E70+E75+E80+E85+E86</f>
        <v>0</v>
      </c>
      <c r="F42" s="157">
        <f>F43+F48+F56+F66+F70+F75+F80+F85+F86</f>
        <v>31787283.27</v>
      </c>
    </row>
    <row r="43" spans="1:6" s="7" customFormat="1" ht="11.25">
      <c r="A43" s="26" t="s">
        <v>163</v>
      </c>
      <c r="B43" s="27" t="s">
        <v>26</v>
      </c>
      <c r="C43" s="28" t="s">
        <v>38</v>
      </c>
      <c r="D43" s="85">
        <f>D45+D46+D47</f>
        <v>21300000</v>
      </c>
      <c r="E43" s="98">
        <f>E45+E46+E47</f>
        <v>0</v>
      </c>
      <c r="F43" s="87">
        <f>F45+F46+F47</f>
        <v>21300000</v>
      </c>
    </row>
    <row r="44" spans="1:6" s="7" customFormat="1" ht="9.75" customHeight="1">
      <c r="A44" s="31" t="s">
        <v>18</v>
      </c>
      <c r="B44" s="32"/>
      <c r="C44" s="33"/>
      <c r="D44" s="91"/>
      <c r="E44" s="99"/>
      <c r="F44" s="100"/>
    </row>
    <row r="45" spans="1:6" s="7" customFormat="1" ht="9.75">
      <c r="A45" s="29" t="s">
        <v>256</v>
      </c>
      <c r="B45" s="30" t="s">
        <v>39</v>
      </c>
      <c r="C45" s="28" t="s">
        <v>40</v>
      </c>
      <c r="D45" s="88">
        <v>16250000</v>
      </c>
      <c r="E45" s="101"/>
      <c r="F45" s="102">
        <f>D45+E45</f>
        <v>16250000</v>
      </c>
    </row>
    <row r="46" spans="1:6" s="7" customFormat="1" ht="9.75">
      <c r="A46" s="29" t="s">
        <v>250</v>
      </c>
      <c r="B46" s="27" t="s">
        <v>41</v>
      </c>
      <c r="C46" s="28" t="s">
        <v>42</v>
      </c>
      <c r="D46" s="82"/>
      <c r="E46" s="103"/>
      <c r="F46" s="102">
        <f>D46+E46</f>
        <v>0</v>
      </c>
    </row>
    <row r="47" spans="1:6" s="7" customFormat="1" ht="9.75">
      <c r="A47" s="29" t="s">
        <v>230</v>
      </c>
      <c r="B47" s="27" t="s">
        <v>43</v>
      </c>
      <c r="C47" s="28" t="s">
        <v>44</v>
      </c>
      <c r="D47" s="82">
        <v>5050000</v>
      </c>
      <c r="E47" s="103"/>
      <c r="F47" s="102">
        <f>D47+E47</f>
        <v>5050000</v>
      </c>
    </row>
    <row r="48" spans="1:6" s="7" customFormat="1" ht="11.25">
      <c r="A48" s="26" t="s">
        <v>178</v>
      </c>
      <c r="B48" s="27" t="s">
        <v>28</v>
      </c>
      <c r="C48" s="28" t="s">
        <v>45</v>
      </c>
      <c r="D48" s="85">
        <f>D50+D51+D52+D53+D54+D55</f>
        <v>5076579.17</v>
      </c>
      <c r="E48" s="98">
        <f>E50+E51+E52+E53+E54+E55</f>
        <v>0</v>
      </c>
      <c r="F48" s="87">
        <f>F50+F51+F52+F53+F54+F55</f>
        <v>5076579.17</v>
      </c>
    </row>
    <row r="49" spans="1:6" s="7" customFormat="1" ht="9.75" customHeight="1">
      <c r="A49" s="31" t="s">
        <v>18</v>
      </c>
      <c r="B49" s="32"/>
      <c r="C49" s="33"/>
      <c r="D49" s="91"/>
      <c r="E49" s="99"/>
      <c r="F49" s="100"/>
    </row>
    <row r="50" spans="1:6" s="7" customFormat="1" ht="9.75">
      <c r="A50" s="29" t="s">
        <v>231</v>
      </c>
      <c r="B50" s="30" t="s">
        <v>30</v>
      </c>
      <c r="C50" s="28" t="s">
        <v>46</v>
      </c>
      <c r="D50" s="88">
        <v>113374</v>
      </c>
      <c r="E50" s="101"/>
      <c r="F50" s="102">
        <f aca="true" t="shared" si="0" ref="F50:F55">D50+E50</f>
        <v>113374</v>
      </c>
    </row>
    <row r="51" spans="1:6" s="7" customFormat="1" ht="9.75">
      <c r="A51" s="29" t="s">
        <v>213</v>
      </c>
      <c r="B51" s="27" t="s">
        <v>32</v>
      </c>
      <c r="C51" s="28" t="s">
        <v>47</v>
      </c>
      <c r="D51" s="82"/>
      <c r="E51" s="103"/>
      <c r="F51" s="102">
        <f t="shared" si="0"/>
        <v>0</v>
      </c>
    </row>
    <row r="52" spans="1:6" s="7" customFormat="1" ht="9.75">
      <c r="A52" s="29" t="s">
        <v>271</v>
      </c>
      <c r="B52" s="27" t="s">
        <v>34</v>
      </c>
      <c r="C52" s="28" t="s">
        <v>48</v>
      </c>
      <c r="D52" s="82">
        <v>2822715.11</v>
      </c>
      <c r="E52" s="103"/>
      <c r="F52" s="102">
        <f t="shared" si="0"/>
        <v>2822715.11</v>
      </c>
    </row>
    <row r="53" spans="1:6" s="7" customFormat="1" ht="9.75">
      <c r="A53" s="29" t="s">
        <v>222</v>
      </c>
      <c r="B53" s="27" t="s">
        <v>49</v>
      </c>
      <c r="C53" s="28" t="s">
        <v>50</v>
      </c>
      <c r="D53" s="82"/>
      <c r="E53" s="103"/>
      <c r="F53" s="102">
        <f t="shared" si="0"/>
        <v>0</v>
      </c>
    </row>
    <row r="54" spans="1:6" s="7" customFormat="1" ht="9.75">
      <c r="A54" s="29" t="s">
        <v>232</v>
      </c>
      <c r="B54" s="27" t="s">
        <v>51</v>
      </c>
      <c r="C54" s="28" t="s">
        <v>52</v>
      </c>
      <c r="D54" s="82">
        <v>1603931.36</v>
      </c>
      <c r="E54" s="103"/>
      <c r="F54" s="102">
        <f t="shared" si="0"/>
        <v>1603931.36</v>
      </c>
    </row>
    <row r="55" spans="1:6" s="7" customFormat="1" ht="9.75">
      <c r="A55" s="29" t="s">
        <v>240</v>
      </c>
      <c r="B55" s="27" t="s">
        <v>53</v>
      </c>
      <c r="C55" s="28" t="s">
        <v>54</v>
      </c>
      <c r="D55" s="82">
        <v>536558.7</v>
      </c>
      <c r="E55" s="103"/>
      <c r="F55" s="102">
        <f t="shared" si="0"/>
        <v>536558.7</v>
      </c>
    </row>
    <row r="56" spans="1:6" s="7" customFormat="1" ht="11.25">
      <c r="A56" s="45" t="s">
        <v>179</v>
      </c>
      <c r="B56" s="32" t="s">
        <v>55</v>
      </c>
      <c r="C56" s="33" t="s">
        <v>56</v>
      </c>
      <c r="D56" s="104">
        <f>D58+D59</f>
        <v>0</v>
      </c>
      <c r="E56" s="105">
        <f>E58+E59</f>
        <v>0</v>
      </c>
      <c r="F56" s="87">
        <f>F58+F59</f>
        <v>0</v>
      </c>
    </row>
    <row r="57" spans="1:6" s="7" customFormat="1" ht="9.75" customHeight="1">
      <c r="A57" s="46" t="s">
        <v>18</v>
      </c>
      <c r="B57" s="32"/>
      <c r="C57" s="35"/>
      <c r="D57" s="91"/>
      <c r="E57" s="99"/>
      <c r="F57" s="100"/>
    </row>
    <row r="58" spans="1:6" s="7" customFormat="1" ht="9.75">
      <c r="A58" s="29" t="s">
        <v>223</v>
      </c>
      <c r="B58" s="30" t="s">
        <v>57</v>
      </c>
      <c r="C58" s="28" t="s">
        <v>58</v>
      </c>
      <c r="D58" s="88"/>
      <c r="E58" s="101"/>
      <c r="F58" s="102">
        <f>D58+E58</f>
        <v>0</v>
      </c>
    </row>
    <row r="59" spans="1:6" s="7" customFormat="1" ht="10.5" thickBot="1">
      <c r="A59" s="29" t="s">
        <v>233</v>
      </c>
      <c r="B59" s="36" t="s">
        <v>59</v>
      </c>
      <c r="C59" s="37" t="s">
        <v>60</v>
      </c>
      <c r="D59" s="95"/>
      <c r="E59" s="111"/>
      <c r="F59" s="112">
        <f>D59+E59</f>
        <v>0</v>
      </c>
    </row>
    <row r="60" ht="15">
      <c r="A60" s="70"/>
    </row>
    <row r="61" spans="1:6" s="7" customFormat="1" ht="13.5" customHeight="1">
      <c r="A61" s="42"/>
      <c r="B61" s="43"/>
      <c r="C61" s="43"/>
      <c r="D61" s="44"/>
      <c r="E61" s="183" t="s">
        <v>74</v>
      </c>
      <c r="F61" s="183"/>
    </row>
    <row r="62" spans="1:6" s="7" customFormat="1" ht="16.5" customHeight="1">
      <c r="A62" s="180" t="s">
        <v>2</v>
      </c>
      <c r="B62" s="177" t="s">
        <v>156</v>
      </c>
      <c r="C62" s="177" t="s">
        <v>157</v>
      </c>
      <c r="D62" s="177" t="s">
        <v>158</v>
      </c>
      <c r="E62" s="174" t="s">
        <v>167</v>
      </c>
      <c r="F62" s="171" t="s">
        <v>3</v>
      </c>
    </row>
    <row r="63" spans="1:6" s="7" customFormat="1" ht="16.5" customHeight="1">
      <c r="A63" s="181"/>
      <c r="B63" s="178"/>
      <c r="C63" s="178"/>
      <c r="D63" s="178"/>
      <c r="E63" s="175"/>
      <c r="F63" s="172"/>
    </row>
    <row r="64" spans="1:6" s="7" customFormat="1" ht="16.5" customHeight="1">
      <c r="A64" s="182"/>
      <c r="B64" s="179"/>
      <c r="C64" s="179"/>
      <c r="D64" s="179"/>
      <c r="E64" s="176"/>
      <c r="F64" s="173"/>
    </row>
    <row r="65" spans="1:6" s="7" customFormat="1" ht="10.5" thickBot="1">
      <c r="A65" s="19">
        <v>1</v>
      </c>
      <c r="B65" s="20">
        <v>2</v>
      </c>
      <c r="C65" s="20">
        <v>3</v>
      </c>
      <c r="D65" s="21">
        <v>4</v>
      </c>
      <c r="E65" s="22" t="s">
        <v>4</v>
      </c>
      <c r="F65" s="22" t="s">
        <v>5</v>
      </c>
    </row>
    <row r="66" spans="1:6" s="7" customFormat="1" ht="11.25">
      <c r="A66" s="26" t="s">
        <v>180</v>
      </c>
      <c r="B66" s="24" t="s">
        <v>38</v>
      </c>
      <c r="C66" s="25" t="s">
        <v>61</v>
      </c>
      <c r="D66" s="113">
        <f>D68+D69</f>
        <v>0</v>
      </c>
      <c r="E66" s="114">
        <f>E68+E69</f>
        <v>0</v>
      </c>
      <c r="F66" s="115">
        <f>F68+F69</f>
        <v>0</v>
      </c>
    </row>
    <row r="67" spans="1:6" s="7" customFormat="1" ht="9.75" customHeight="1">
      <c r="A67" s="31" t="s">
        <v>18</v>
      </c>
      <c r="B67" s="32"/>
      <c r="C67" s="33"/>
      <c r="D67" s="91"/>
      <c r="E67" s="99"/>
      <c r="F67" s="100"/>
    </row>
    <row r="68" spans="1:6" s="7" customFormat="1" ht="20.25">
      <c r="A68" s="57" t="s">
        <v>242</v>
      </c>
      <c r="B68" s="30" t="s">
        <v>40</v>
      </c>
      <c r="C68" s="28" t="s">
        <v>62</v>
      </c>
      <c r="D68" s="88"/>
      <c r="E68" s="106"/>
      <c r="F68" s="102">
        <f>D68+E68</f>
        <v>0</v>
      </c>
    </row>
    <row r="69" spans="1:6" s="7" customFormat="1" ht="20.25">
      <c r="A69" s="165" t="s">
        <v>234</v>
      </c>
      <c r="B69" s="30" t="s">
        <v>42</v>
      </c>
      <c r="C69" s="28" t="s">
        <v>63</v>
      </c>
      <c r="D69" s="88"/>
      <c r="E69" s="101"/>
      <c r="F69" s="102">
        <f>D69+E69</f>
        <v>0</v>
      </c>
    </row>
    <row r="70" spans="1:6" s="7" customFormat="1" ht="11.25">
      <c r="A70" s="26" t="s">
        <v>181</v>
      </c>
      <c r="B70" s="30" t="s">
        <v>56</v>
      </c>
      <c r="C70" s="28" t="s">
        <v>64</v>
      </c>
      <c r="D70" s="107">
        <f>D72+D73+D74</f>
        <v>0</v>
      </c>
      <c r="E70" s="108">
        <f>E72+E73+E74</f>
        <v>0</v>
      </c>
      <c r="F70" s="87">
        <f>F72+F73+F74</f>
        <v>0</v>
      </c>
    </row>
    <row r="71" spans="1:6" s="7" customFormat="1" ht="9.75" customHeight="1">
      <c r="A71" s="31" t="s">
        <v>18</v>
      </c>
      <c r="B71" s="32"/>
      <c r="C71" s="33"/>
      <c r="D71" s="91"/>
      <c r="E71" s="99"/>
      <c r="F71" s="100"/>
    </row>
    <row r="72" spans="1:6" s="7" customFormat="1" ht="9.75">
      <c r="A72" s="29" t="s">
        <v>265</v>
      </c>
      <c r="B72" s="30" t="s">
        <v>58</v>
      </c>
      <c r="C72" s="47" t="s">
        <v>65</v>
      </c>
      <c r="D72" s="88"/>
      <c r="E72" s="109"/>
      <c r="F72" s="102">
        <f>D72+E72</f>
        <v>0</v>
      </c>
    </row>
    <row r="73" spans="1:6" s="7" customFormat="1" ht="20.25">
      <c r="A73" s="29" t="s">
        <v>248</v>
      </c>
      <c r="B73" s="30" t="s">
        <v>60</v>
      </c>
      <c r="C73" s="28" t="s">
        <v>66</v>
      </c>
      <c r="D73" s="88"/>
      <c r="E73" s="110"/>
      <c r="F73" s="102">
        <f>D73+E73</f>
        <v>0</v>
      </c>
    </row>
    <row r="74" spans="1:6" s="7" customFormat="1" ht="9.75">
      <c r="A74" s="29" t="s">
        <v>270</v>
      </c>
      <c r="B74" s="27" t="s">
        <v>67</v>
      </c>
      <c r="C74" s="51" t="s">
        <v>68</v>
      </c>
      <c r="D74" s="82"/>
      <c r="E74" s="103"/>
      <c r="F74" s="161">
        <f>D74+E74</f>
        <v>0</v>
      </c>
    </row>
    <row r="75" spans="1:6" s="7" customFormat="1" ht="11.25">
      <c r="A75" s="26" t="s">
        <v>182</v>
      </c>
      <c r="B75" s="27" t="s">
        <v>61</v>
      </c>
      <c r="C75" s="51" t="s">
        <v>69</v>
      </c>
      <c r="D75" s="85">
        <f>D77+D78+D79</f>
        <v>144404</v>
      </c>
      <c r="E75" s="98">
        <f>E77+E78+E79</f>
        <v>0</v>
      </c>
      <c r="F75" s="87">
        <f>F77+F78+F79</f>
        <v>144404</v>
      </c>
    </row>
    <row r="76" spans="1:6" s="7" customFormat="1" ht="9.75" customHeight="1">
      <c r="A76" s="31" t="s">
        <v>18</v>
      </c>
      <c r="B76" s="32"/>
      <c r="C76" s="33"/>
      <c r="D76" s="91"/>
      <c r="E76" s="99"/>
      <c r="F76" s="100"/>
    </row>
    <row r="77" spans="1:6" s="7" customFormat="1" ht="20.25">
      <c r="A77" s="29" t="s">
        <v>257</v>
      </c>
      <c r="B77" s="30" t="s">
        <v>62</v>
      </c>
      <c r="C77" s="28" t="s">
        <v>70</v>
      </c>
      <c r="D77" s="88"/>
      <c r="E77" s="101"/>
      <c r="F77" s="102">
        <f>D77+E77</f>
        <v>0</v>
      </c>
    </row>
    <row r="78" spans="1:6" s="7" customFormat="1" ht="9.75">
      <c r="A78" s="29" t="s">
        <v>258</v>
      </c>
      <c r="B78" s="27" t="s">
        <v>63</v>
      </c>
      <c r="C78" s="28" t="s">
        <v>71</v>
      </c>
      <c r="D78" s="82">
        <v>144404</v>
      </c>
      <c r="E78" s="103"/>
      <c r="F78" s="102">
        <f>D78+E78</f>
        <v>144404</v>
      </c>
    </row>
    <row r="79" spans="1:6" s="7" customFormat="1" ht="20.25">
      <c r="A79" s="29" t="s">
        <v>251</v>
      </c>
      <c r="B79" s="27" t="s">
        <v>72</v>
      </c>
      <c r="C79" s="51" t="s">
        <v>73</v>
      </c>
      <c r="D79" s="82"/>
      <c r="E79" s="103"/>
      <c r="F79" s="102">
        <f>D79+E79</f>
        <v>0</v>
      </c>
    </row>
    <row r="80" spans="1:6" s="7" customFormat="1" ht="11.25">
      <c r="A80" s="26" t="s">
        <v>241</v>
      </c>
      <c r="B80" s="30" t="s">
        <v>69</v>
      </c>
      <c r="C80" s="47" t="s">
        <v>75</v>
      </c>
      <c r="D80" s="107">
        <f>D82+D83+D84</f>
        <v>4600300.1</v>
      </c>
      <c r="E80" s="108">
        <f>E82+E83+E84</f>
        <v>0</v>
      </c>
      <c r="F80" s="116">
        <f>F82+F83+F84</f>
        <v>4600300.1</v>
      </c>
    </row>
    <row r="81" spans="1:6" s="7" customFormat="1" ht="9.75" customHeight="1">
      <c r="A81" s="31" t="s">
        <v>18</v>
      </c>
      <c r="B81" s="32"/>
      <c r="C81" s="33"/>
      <c r="D81" s="117"/>
      <c r="E81" s="118"/>
      <c r="F81" s="93"/>
    </row>
    <row r="82" spans="1:6" s="7" customFormat="1" ht="9.75">
      <c r="A82" s="29" t="s">
        <v>215</v>
      </c>
      <c r="B82" s="30" t="s">
        <v>70</v>
      </c>
      <c r="C82" s="28" t="s">
        <v>76</v>
      </c>
      <c r="D82" s="119">
        <v>179158.75</v>
      </c>
      <c r="E82" s="120"/>
      <c r="F82" s="84">
        <f>D82+E82</f>
        <v>179158.75</v>
      </c>
    </row>
    <row r="83" spans="1:6" s="7" customFormat="1" ht="9.75">
      <c r="A83" s="31" t="s">
        <v>272</v>
      </c>
      <c r="B83" s="27" t="s">
        <v>71</v>
      </c>
      <c r="C83" s="28" t="s">
        <v>77</v>
      </c>
      <c r="D83" s="121">
        <v>4421141.35</v>
      </c>
      <c r="E83" s="122"/>
      <c r="F83" s="84">
        <f>D83+E83</f>
        <v>4421141.35</v>
      </c>
    </row>
    <row r="84" spans="1:6" s="7" customFormat="1" ht="9.75">
      <c r="A84" s="49" t="s">
        <v>216</v>
      </c>
      <c r="B84" s="27" t="s">
        <v>73</v>
      </c>
      <c r="C84" s="28" t="s">
        <v>78</v>
      </c>
      <c r="D84" s="121"/>
      <c r="E84" s="122"/>
      <c r="F84" s="84">
        <f>D84+E84</f>
        <v>0</v>
      </c>
    </row>
    <row r="85" spans="1:6" s="7" customFormat="1" ht="11.25">
      <c r="A85" s="34" t="s">
        <v>183</v>
      </c>
      <c r="B85" s="27" t="s">
        <v>75</v>
      </c>
      <c r="C85" s="28" t="s">
        <v>80</v>
      </c>
      <c r="D85" s="121">
        <v>666000</v>
      </c>
      <c r="E85" s="122"/>
      <c r="F85" s="84">
        <f>D85+E85</f>
        <v>666000</v>
      </c>
    </row>
    <row r="86" spans="1:6" s="7" customFormat="1" ht="11.25">
      <c r="A86" s="45" t="s">
        <v>184</v>
      </c>
      <c r="B86" s="27" t="s">
        <v>79</v>
      </c>
      <c r="C86" s="28"/>
      <c r="D86" s="121"/>
      <c r="E86" s="122"/>
      <c r="F86" s="84">
        <f>D86+E86</f>
        <v>0</v>
      </c>
    </row>
    <row r="87" spans="1:6" s="7" customFormat="1" ht="20.25">
      <c r="A87" s="71" t="s">
        <v>266</v>
      </c>
      <c r="B87" s="27" t="s">
        <v>80</v>
      </c>
      <c r="C87" s="28"/>
      <c r="D87" s="123">
        <f>D97+D118</f>
        <v>134087473.6</v>
      </c>
      <c r="E87" s="123">
        <f>E97+E118</f>
        <v>0</v>
      </c>
      <c r="F87" s="124">
        <f>F97+F118</f>
        <v>134087473.6</v>
      </c>
    </row>
    <row r="88" spans="1:6" s="7" customFormat="1" ht="22.5">
      <c r="A88" s="66" t="s">
        <v>185</v>
      </c>
      <c r="B88" s="27" t="s">
        <v>81</v>
      </c>
      <c r="C88" s="28"/>
      <c r="D88" s="123">
        <f>D19-D42</f>
        <v>134087473.6</v>
      </c>
      <c r="E88" s="123">
        <f>E19-E42</f>
        <v>0</v>
      </c>
      <c r="F88" s="124">
        <f>F19-F42</f>
        <v>134087473.6</v>
      </c>
    </row>
    <row r="89" spans="1:6" s="7" customFormat="1" ht="11.25">
      <c r="A89" s="67" t="s">
        <v>186</v>
      </c>
      <c r="B89" s="27" t="s">
        <v>82</v>
      </c>
      <c r="C89" s="28"/>
      <c r="D89" s="121"/>
      <c r="E89" s="122"/>
      <c r="F89" s="125">
        <f>D89+E89</f>
        <v>0</v>
      </c>
    </row>
    <row r="90" spans="1:6" s="7" customFormat="1" ht="12" thickBot="1">
      <c r="A90" s="162" t="s">
        <v>203</v>
      </c>
      <c r="B90" s="36" t="s">
        <v>278</v>
      </c>
      <c r="C90" s="37"/>
      <c r="D90" s="131"/>
      <c r="E90" s="163"/>
      <c r="F90" s="97">
        <f>D90+E90</f>
        <v>0</v>
      </c>
    </row>
    <row r="91" ht="15">
      <c r="A91" s="70"/>
    </row>
    <row r="92" spans="1:6" s="7" customFormat="1" ht="13.5" customHeight="1">
      <c r="A92" s="55"/>
      <c r="B92" s="43"/>
      <c r="C92" s="43"/>
      <c r="D92" s="44"/>
      <c r="E92" s="183" t="s">
        <v>110</v>
      </c>
      <c r="F92" s="183"/>
    </row>
    <row r="93" spans="1:6" s="7" customFormat="1" ht="16.5" customHeight="1">
      <c r="A93" s="180" t="s">
        <v>2</v>
      </c>
      <c r="B93" s="177" t="s">
        <v>156</v>
      </c>
      <c r="C93" s="177" t="s">
        <v>157</v>
      </c>
      <c r="D93" s="177" t="s">
        <v>158</v>
      </c>
      <c r="E93" s="174" t="s">
        <v>167</v>
      </c>
      <c r="F93" s="171" t="s">
        <v>3</v>
      </c>
    </row>
    <row r="94" spans="1:6" s="7" customFormat="1" ht="16.5" customHeight="1">
      <c r="A94" s="181"/>
      <c r="B94" s="178"/>
      <c r="C94" s="178"/>
      <c r="D94" s="178"/>
      <c r="E94" s="175"/>
      <c r="F94" s="172"/>
    </row>
    <row r="95" spans="1:6" s="7" customFormat="1" ht="16.5" customHeight="1">
      <c r="A95" s="182"/>
      <c r="B95" s="179"/>
      <c r="C95" s="179"/>
      <c r="D95" s="179"/>
      <c r="E95" s="176"/>
      <c r="F95" s="173"/>
    </row>
    <row r="96" spans="1:6" s="7" customFormat="1" ht="10.5" thickBot="1">
      <c r="A96" s="19">
        <v>1</v>
      </c>
      <c r="B96" s="20">
        <v>2</v>
      </c>
      <c r="C96" s="20">
        <v>3</v>
      </c>
      <c r="D96" s="21">
        <v>4</v>
      </c>
      <c r="E96" s="22" t="s">
        <v>4</v>
      </c>
      <c r="F96" s="22" t="s">
        <v>5</v>
      </c>
    </row>
    <row r="97" spans="1:6" s="7" customFormat="1" ht="20.25">
      <c r="A97" s="69" t="s">
        <v>225</v>
      </c>
      <c r="B97" s="24" t="s">
        <v>83</v>
      </c>
      <c r="C97" s="25"/>
      <c r="D97" s="80">
        <f>D98+D102+D106+D110+D114</f>
        <v>162955473.62</v>
      </c>
      <c r="E97" s="80">
        <f>E98+E102+E106+E110+E114</f>
        <v>0</v>
      </c>
      <c r="F97" s="81">
        <f>F98+F102+F106+F110+F114</f>
        <v>162955473.62</v>
      </c>
    </row>
    <row r="98" spans="1:6" s="7" customFormat="1" ht="11.25">
      <c r="A98" s="26" t="s">
        <v>187</v>
      </c>
      <c r="B98" s="27" t="s">
        <v>84</v>
      </c>
      <c r="C98" s="28"/>
      <c r="D98" s="85">
        <f>D100-D101</f>
        <v>-880432.9</v>
      </c>
      <c r="E98" s="98">
        <f>E100-E101</f>
        <v>0</v>
      </c>
      <c r="F98" s="87">
        <f>F100-F101</f>
        <v>-880432.9</v>
      </c>
    </row>
    <row r="99" spans="1:6" s="7" customFormat="1" ht="9.75" customHeight="1">
      <c r="A99" s="31" t="s">
        <v>18</v>
      </c>
      <c r="B99" s="32"/>
      <c r="C99" s="33"/>
      <c r="D99" s="117"/>
      <c r="E99" s="118"/>
      <c r="F99" s="93"/>
    </row>
    <row r="100" spans="1:6" s="7" customFormat="1" ht="9.75">
      <c r="A100" s="29" t="s">
        <v>238</v>
      </c>
      <c r="B100" s="30" t="s">
        <v>85</v>
      </c>
      <c r="C100" s="28" t="s">
        <v>83</v>
      </c>
      <c r="D100" s="119">
        <v>1757553.35</v>
      </c>
      <c r="E100" s="126"/>
      <c r="F100" s="84">
        <f>D100+E100</f>
        <v>1757553.35</v>
      </c>
    </row>
    <row r="101" spans="1:6" s="7" customFormat="1" ht="9.75">
      <c r="A101" s="29" t="s">
        <v>244</v>
      </c>
      <c r="B101" s="27" t="s">
        <v>86</v>
      </c>
      <c r="C101" s="28" t="s">
        <v>87</v>
      </c>
      <c r="D101" s="121">
        <v>2637986.25</v>
      </c>
      <c r="E101" s="127"/>
      <c r="F101" s="84">
        <f>D101+E101</f>
        <v>2637986.25</v>
      </c>
    </row>
    <row r="102" spans="1:6" s="7" customFormat="1" ht="11.25">
      <c r="A102" s="26" t="s">
        <v>188</v>
      </c>
      <c r="B102" s="27" t="s">
        <v>88</v>
      </c>
      <c r="C102" s="28"/>
      <c r="D102" s="85">
        <f>D104-D105</f>
        <v>0</v>
      </c>
      <c r="E102" s="98">
        <f>E104-E105</f>
        <v>0</v>
      </c>
      <c r="F102" s="87">
        <f>F104-F105</f>
        <v>0</v>
      </c>
    </row>
    <row r="103" spans="1:6" s="7" customFormat="1" ht="9.75" customHeight="1">
      <c r="A103" s="31" t="s">
        <v>18</v>
      </c>
      <c r="B103" s="32"/>
      <c r="C103" s="33"/>
      <c r="D103" s="117"/>
      <c r="E103" s="118"/>
      <c r="F103" s="93"/>
    </row>
    <row r="104" spans="1:6" s="7" customFormat="1" ht="9.75">
      <c r="A104" s="29" t="s">
        <v>276</v>
      </c>
      <c r="B104" s="30" t="s">
        <v>89</v>
      </c>
      <c r="C104" s="28" t="s">
        <v>84</v>
      </c>
      <c r="D104" s="119"/>
      <c r="E104" s="126"/>
      <c r="F104" s="84">
        <f>D104+E104</f>
        <v>0</v>
      </c>
    </row>
    <row r="105" spans="1:6" s="7" customFormat="1" ht="9.75">
      <c r="A105" s="29" t="s">
        <v>259</v>
      </c>
      <c r="B105" s="27" t="s">
        <v>90</v>
      </c>
      <c r="C105" s="28" t="s">
        <v>91</v>
      </c>
      <c r="D105" s="121"/>
      <c r="E105" s="127"/>
      <c r="F105" s="84">
        <f>D105+E105</f>
        <v>0</v>
      </c>
    </row>
    <row r="106" spans="1:6" s="7" customFormat="1" ht="11.25">
      <c r="A106" s="26" t="s">
        <v>92</v>
      </c>
      <c r="B106" s="27" t="s">
        <v>93</v>
      </c>
      <c r="C106" s="28"/>
      <c r="D106" s="85">
        <f>D108-D109</f>
        <v>164325251</v>
      </c>
      <c r="E106" s="98">
        <f>E108-E109</f>
        <v>0</v>
      </c>
      <c r="F106" s="87">
        <f>F108-F109</f>
        <v>164325251</v>
      </c>
    </row>
    <row r="107" spans="1:6" s="7" customFormat="1" ht="9.75" customHeight="1">
      <c r="A107" s="31" t="s">
        <v>18</v>
      </c>
      <c r="B107" s="32"/>
      <c r="C107" s="33"/>
      <c r="D107" s="117"/>
      <c r="E107" s="118"/>
      <c r="F107" s="93"/>
    </row>
    <row r="108" spans="1:6" s="7" customFormat="1" ht="9.75">
      <c r="A108" s="29" t="s">
        <v>260</v>
      </c>
      <c r="B108" s="30" t="s">
        <v>94</v>
      </c>
      <c r="C108" s="28" t="s">
        <v>88</v>
      </c>
      <c r="D108" s="119">
        <v>164325251</v>
      </c>
      <c r="E108" s="126"/>
      <c r="F108" s="84">
        <f>D108+E108</f>
        <v>164325251</v>
      </c>
    </row>
    <row r="109" spans="1:6" s="7" customFormat="1" ht="9.75">
      <c r="A109" s="29" t="s">
        <v>219</v>
      </c>
      <c r="B109" s="27" t="s">
        <v>95</v>
      </c>
      <c r="C109" s="51" t="s">
        <v>96</v>
      </c>
      <c r="D109" s="119"/>
      <c r="E109" s="126"/>
      <c r="F109" s="84">
        <f>D109+E109</f>
        <v>0</v>
      </c>
    </row>
    <row r="110" spans="1:6" s="7" customFormat="1" ht="11.25">
      <c r="A110" s="26" t="s">
        <v>189</v>
      </c>
      <c r="B110" s="30" t="s">
        <v>97</v>
      </c>
      <c r="C110" s="28"/>
      <c r="D110" s="128">
        <f>D112-D113</f>
        <v>-489344.48</v>
      </c>
      <c r="E110" s="129">
        <f>E112-E113</f>
        <v>0</v>
      </c>
      <c r="F110" s="130">
        <f>F112-F113</f>
        <v>-489344.48</v>
      </c>
    </row>
    <row r="111" spans="1:6" s="7" customFormat="1" ht="9.75" customHeight="1">
      <c r="A111" s="31" t="s">
        <v>18</v>
      </c>
      <c r="B111" s="32"/>
      <c r="C111" s="33"/>
      <c r="D111" s="117"/>
      <c r="E111" s="118"/>
      <c r="F111" s="93"/>
    </row>
    <row r="112" spans="1:6" s="7" customFormat="1" ht="9.75">
      <c r="A112" s="29" t="s">
        <v>228</v>
      </c>
      <c r="B112" s="30" t="s">
        <v>98</v>
      </c>
      <c r="C112" s="28" t="s">
        <v>99</v>
      </c>
      <c r="D112" s="119">
        <v>3931796.87</v>
      </c>
      <c r="E112" s="126"/>
      <c r="F112" s="84">
        <f>D112+E112</f>
        <v>3931796.87</v>
      </c>
    </row>
    <row r="113" spans="1:6" s="7" customFormat="1" ht="9.75">
      <c r="A113" s="49" t="s">
        <v>229</v>
      </c>
      <c r="B113" s="27" t="s">
        <v>100</v>
      </c>
      <c r="C113" s="51" t="s">
        <v>101</v>
      </c>
      <c r="D113" s="121">
        <v>4421141.35</v>
      </c>
      <c r="E113" s="127"/>
      <c r="F113" s="125">
        <f>D113+E113</f>
        <v>4421141.35</v>
      </c>
    </row>
    <row r="114" spans="1:6" s="7" customFormat="1" ht="22.5">
      <c r="A114" s="58" t="s">
        <v>198</v>
      </c>
      <c r="B114" s="27" t="s">
        <v>194</v>
      </c>
      <c r="C114" s="76"/>
      <c r="D114" s="164">
        <f>D116-D117</f>
        <v>0</v>
      </c>
      <c r="E114" s="164">
        <f>E116-E117</f>
        <v>0</v>
      </c>
      <c r="F114" s="130">
        <f>F116-F117</f>
        <v>0</v>
      </c>
    </row>
    <row r="115" spans="1:6" s="7" customFormat="1" ht="9.75" customHeight="1">
      <c r="A115" s="31" t="s">
        <v>18</v>
      </c>
      <c r="B115" s="32"/>
      <c r="C115" s="56"/>
      <c r="D115" s="117"/>
      <c r="E115" s="117"/>
      <c r="F115" s="93"/>
    </row>
    <row r="116" spans="1:6" s="7" customFormat="1" ht="9.75">
      <c r="A116" s="60" t="s">
        <v>239</v>
      </c>
      <c r="B116" s="30" t="s">
        <v>195</v>
      </c>
      <c r="C116" s="47"/>
      <c r="D116" s="119"/>
      <c r="E116" s="119"/>
      <c r="F116" s="151">
        <f>D116+E116</f>
        <v>0</v>
      </c>
    </row>
    <row r="117" spans="1:6" s="7" customFormat="1" ht="9.75">
      <c r="A117" s="60" t="s">
        <v>246</v>
      </c>
      <c r="B117" s="27" t="s">
        <v>196</v>
      </c>
      <c r="C117" s="76"/>
      <c r="D117" s="121"/>
      <c r="E117" s="121"/>
      <c r="F117" s="125">
        <f>D117+E117</f>
        <v>0</v>
      </c>
    </row>
    <row r="118" spans="1:6" s="7" customFormat="1" ht="24">
      <c r="A118" s="52" t="s">
        <v>224</v>
      </c>
      <c r="B118" s="30" t="s">
        <v>102</v>
      </c>
      <c r="C118" s="28"/>
      <c r="D118" s="133">
        <f>D119-D156</f>
        <v>-28868000.02</v>
      </c>
      <c r="E118" s="133">
        <f>E119-E156</f>
        <v>0</v>
      </c>
      <c r="F118" s="134">
        <f>F119-F156</f>
        <v>-28868000.02</v>
      </c>
    </row>
    <row r="119" spans="1:6" s="7" customFormat="1" ht="20.25">
      <c r="A119" s="68" t="s">
        <v>274</v>
      </c>
      <c r="B119" s="27" t="s">
        <v>103</v>
      </c>
      <c r="C119" s="28"/>
      <c r="D119" s="123">
        <f>D120+D130+D134+D138+D142+D146</f>
        <v>-28975249.22</v>
      </c>
      <c r="E119" s="123">
        <f>E120+E130+E134+E138+E142+E146</f>
        <v>7393.96</v>
      </c>
      <c r="F119" s="124">
        <f>F120+F130+F134+F138+F142+F146</f>
        <v>-28967855.26</v>
      </c>
    </row>
    <row r="120" spans="1:6" s="7" customFormat="1" ht="11.25">
      <c r="A120" s="26" t="s">
        <v>190</v>
      </c>
      <c r="B120" s="27" t="s">
        <v>87</v>
      </c>
      <c r="C120" s="28"/>
      <c r="D120" s="85">
        <f>D122-D123</f>
        <v>-28975249.22</v>
      </c>
      <c r="E120" s="98">
        <f>E122-E123</f>
        <v>7393.96</v>
      </c>
      <c r="F120" s="87">
        <f>F122-F123</f>
        <v>-28967855.26</v>
      </c>
    </row>
    <row r="121" spans="1:6" s="7" customFormat="1" ht="9.75" customHeight="1">
      <c r="A121" s="31" t="s">
        <v>18</v>
      </c>
      <c r="B121" s="32"/>
      <c r="C121" s="33"/>
      <c r="D121" s="117"/>
      <c r="E121" s="118"/>
      <c r="F121" s="93"/>
    </row>
    <row r="122" spans="1:6" s="7" customFormat="1" ht="9.75">
      <c r="A122" s="31" t="s">
        <v>267</v>
      </c>
      <c r="B122" s="30" t="s">
        <v>104</v>
      </c>
      <c r="C122" s="28" t="s">
        <v>105</v>
      </c>
      <c r="D122" s="119">
        <v>28975249.22</v>
      </c>
      <c r="E122" s="126">
        <v>16673.07</v>
      </c>
      <c r="F122" s="84">
        <f>D122+E122</f>
        <v>28991922.29</v>
      </c>
    </row>
    <row r="123" spans="1:6" s="7" customFormat="1" ht="10.5" thickBot="1">
      <c r="A123" s="49" t="s">
        <v>252</v>
      </c>
      <c r="B123" s="36" t="s">
        <v>106</v>
      </c>
      <c r="C123" s="37" t="s">
        <v>107</v>
      </c>
      <c r="D123" s="131">
        <v>57950498.44</v>
      </c>
      <c r="E123" s="132">
        <v>9279.11</v>
      </c>
      <c r="F123" s="97">
        <f>D123+E123</f>
        <v>57959777.55</v>
      </c>
    </row>
    <row r="124" spans="1:7" ht="13.5" customHeight="1">
      <c r="A124" s="70"/>
      <c r="D124" s="53"/>
      <c r="E124" s="54"/>
      <c r="F124" s="54"/>
      <c r="G124" s="5"/>
    </row>
    <row r="125" spans="1:6" s="7" customFormat="1" ht="13.5" customHeight="1">
      <c r="A125" s="55"/>
      <c r="B125" s="43"/>
      <c r="C125" s="43"/>
      <c r="D125" s="44"/>
      <c r="E125" s="170" t="s">
        <v>193</v>
      </c>
      <c r="F125" s="170"/>
    </row>
    <row r="126" spans="1:6" s="7" customFormat="1" ht="16.5" customHeight="1">
      <c r="A126" s="180" t="s">
        <v>2</v>
      </c>
      <c r="B126" s="177" t="s">
        <v>156</v>
      </c>
      <c r="C126" s="177" t="s">
        <v>157</v>
      </c>
      <c r="D126" s="177" t="s">
        <v>158</v>
      </c>
      <c r="E126" s="174" t="s">
        <v>167</v>
      </c>
      <c r="F126" s="171" t="s">
        <v>3</v>
      </c>
    </row>
    <row r="127" spans="1:6" s="7" customFormat="1" ht="16.5" customHeight="1">
      <c r="A127" s="181"/>
      <c r="B127" s="178"/>
      <c r="C127" s="178"/>
      <c r="D127" s="178"/>
      <c r="E127" s="175"/>
      <c r="F127" s="172"/>
    </row>
    <row r="128" spans="1:6" s="7" customFormat="1" ht="16.5" customHeight="1">
      <c r="A128" s="182"/>
      <c r="B128" s="179"/>
      <c r="C128" s="179"/>
      <c r="D128" s="179"/>
      <c r="E128" s="176"/>
      <c r="F128" s="173"/>
    </row>
    <row r="129" spans="1:6" s="7" customFormat="1" ht="10.5" thickBot="1">
      <c r="A129" s="19">
        <v>1</v>
      </c>
      <c r="B129" s="20">
        <v>2</v>
      </c>
      <c r="C129" s="20">
        <v>3</v>
      </c>
      <c r="D129" s="21">
        <v>4</v>
      </c>
      <c r="E129" s="22" t="s">
        <v>4</v>
      </c>
      <c r="F129" s="22" t="s">
        <v>5</v>
      </c>
    </row>
    <row r="130" spans="1:6" s="7" customFormat="1" ht="11.25">
      <c r="A130" s="34" t="s">
        <v>235</v>
      </c>
      <c r="B130" s="24" t="s">
        <v>91</v>
      </c>
      <c r="C130" s="25"/>
      <c r="D130" s="113">
        <f>D132-D133</f>
        <v>0</v>
      </c>
      <c r="E130" s="114">
        <f>E132-E133</f>
        <v>0</v>
      </c>
      <c r="F130" s="115">
        <f>F132-F133</f>
        <v>0</v>
      </c>
    </row>
    <row r="131" spans="1:6" s="7" customFormat="1" ht="9.75" customHeight="1">
      <c r="A131" s="31" t="s">
        <v>18</v>
      </c>
      <c r="B131" s="32"/>
      <c r="C131" s="33"/>
      <c r="D131" s="117"/>
      <c r="E131" s="118"/>
      <c r="F131" s="93"/>
    </row>
    <row r="132" spans="1:6" s="7" customFormat="1" ht="9.75">
      <c r="A132" s="29" t="s">
        <v>236</v>
      </c>
      <c r="B132" s="30" t="s">
        <v>108</v>
      </c>
      <c r="C132" s="28" t="s">
        <v>109</v>
      </c>
      <c r="D132" s="119"/>
      <c r="E132" s="126"/>
      <c r="F132" s="84">
        <f>D132+E132</f>
        <v>0</v>
      </c>
    </row>
    <row r="133" spans="1:6" s="7" customFormat="1" ht="9.75">
      <c r="A133" s="31" t="s">
        <v>237</v>
      </c>
      <c r="B133" s="30" t="s">
        <v>111</v>
      </c>
      <c r="C133" s="28" t="s">
        <v>112</v>
      </c>
      <c r="D133" s="119"/>
      <c r="E133" s="135"/>
      <c r="F133" s="84">
        <f>D133+E133</f>
        <v>0</v>
      </c>
    </row>
    <row r="134" spans="1:6" s="7" customFormat="1" ht="11.25">
      <c r="A134" s="34" t="s">
        <v>113</v>
      </c>
      <c r="B134" s="27" t="s">
        <v>101</v>
      </c>
      <c r="C134" s="28"/>
      <c r="D134" s="85">
        <f>D136-D137</f>
        <v>0</v>
      </c>
      <c r="E134" s="136">
        <f>E136-E137</f>
        <v>0</v>
      </c>
      <c r="F134" s="87">
        <f>F136-F137</f>
        <v>0</v>
      </c>
    </row>
    <row r="135" spans="1:6" s="7" customFormat="1" ht="9.75" customHeight="1">
      <c r="A135" s="31" t="s">
        <v>18</v>
      </c>
      <c r="B135" s="32"/>
      <c r="C135" s="33"/>
      <c r="D135" s="117"/>
      <c r="E135" s="137"/>
      <c r="F135" s="93"/>
    </row>
    <row r="136" spans="1:6" s="7" customFormat="1" ht="9.75">
      <c r="A136" s="29" t="s">
        <v>273</v>
      </c>
      <c r="B136" s="30" t="s">
        <v>114</v>
      </c>
      <c r="C136" s="28" t="s">
        <v>115</v>
      </c>
      <c r="D136" s="119"/>
      <c r="E136" s="126"/>
      <c r="F136" s="84">
        <f>D136+E136</f>
        <v>0</v>
      </c>
    </row>
    <row r="137" spans="1:9" s="7" customFormat="1" ht="9.75">
      <c r="A137" s="31" t="s">
        <v>243</v>
      </c>
      <c r="B137" s="27" t="s">
        <v>116</v>
      </c>
      <c r="C137" s="28" t="s">
        <v>117</v>
      </c>
      <c r="D137" s="121"/>
      <c r="E137" s="138"/>
      <c r="F137" s="84">
        <f>D137+E137</f>
        <v>0</v>
      </c>
      <c r="I137" s="75"/>
    </row>
    <row r="138" spans="1:6" s="7" customFormat="1" ht="11.25">
      <c r="A138" s="34" t="s">
        <v>214</v>
      </c>
      <c r="B138" s="27" t="s">
        <v>118</v>
      </c>
      <c r="C138" s="28"/>
      <c r="D138" s="85">
        <f>D140-D141</f>
        <v>0</v>
      </c>
      <c r="E138" s="136">
        <f>E140-E141</f>
        <v>0</v>
      </c>
      <c r="F138" s="87">
        <f>F140-F141</f>
        <v>0</v>
      </c>
    </row>
    <row r="139" spans="1:6" s="7" customFormat="1" ht="9.75" customHeight="1">
      <c r="A139" s="31" t="s">
        <v>18</v>
      </c>
      <c r="B139" s="32"/>
      <c r="C139" s="33"/>
      <c r="D139" s="117"/>
      <c r="E139" s="137"/>
      <c r="F139" s="93"/>
    </row>
    <row r="140" spans="1:6" s="7" customFormat="1" ht="9.75">
      <c r="A140" s="29" t="s">
        <v>217</v>
      </c>
      <c r="B140" s="30" t="s">
        <v>119</v>
      </c>
      <c r="C140" s="28" t="s">
        <v>120</v>
      </c>
      <c r="D140" s="119"/>
      <c r="E140" s="139"/>
      <c r="F140" s="84">
        <f>D140+E140</f>
        <v>0</v>
      </c>
    </row>
    <row r="141" spans="1:6" s="7" customFormat="1" ht="9.75">
      <c r="A141" s="49" t="s">
        <v>275</v>
      </c>
      <c r="B141" s="32" t="s">
        <v>121</v>
      </c>
      <c r="C141" s="33" t="s">
        <v>122</v>
      </c>
      <c r="D141" s="121"/>
      <c r="E141" s="138"/>
      <c r="F141" s="84">
        <f>D141+E141</f>
        <v>0</v>
      </c>
    </row>
    <row r="142" spans="1:6" s="7" customFormat="1" ht="11.25">
      <c r="A142" s="67" t="s">
        <v>191</v>
      </c>
      <c r="B142" s="32" t="s">
        <v>123</v>
      </c>
      <c r="C142" s="56"/>
      <c r="D142" s="140">
        <f>D144-D145</f>
        <v>0</v>
      </c>
      <c r="E142" s="141">
        <f>E144-E145</f>
        <v>0</v>
      </c>
      <c r="F142" s="87">
        <f>F144-F145</f>
        <v>0</v>
      </c>
    </row>
    <row r="143" spans="1:6" s="7" customFormat="1" ht="9.75" customHeight="1">
      <c r="A143" s="57" t="s">
        <v>18</v>
      </c>
      <c r="B143" s="73"/>
      <c r="C143" s="35"/>
      <c r="D143" s="117"/>
      <c r="E143" s="137"/>
      <c r="F143" s="93"/>
    </row>
    <row r="144" spans="1:6" s="7" customFormat="1" ht="9.75">
      <c r="A144" s="57" t="s">
        <v>218</v>
      </c>
      <c r="B144" s="74" t="s">
        <v>124</v>
      </c>
      <c r="C144" s="47" t="s">
        <v>125</v>
      </c>
      <c r="D144" s="142"/>
      <c r="E144" s="143"/>
      <c r="F144" s="84">
        <f>D144+E144</f>
        <v>0</v>
      </c>
    </row>
    <row r="145" spans="1:6" s="7" customFormat="1" ht="9.75">
      <c r="A145" s="166" t="s">
        <v>226</v>
      </c>
      <c r="B145" s="30" t="s">
        <v>126</v>
      </c>
      <c r="C145" s="47" t="s">
        <v>127</v>
      </c>
      <c r="D145" s="144"/>
      <c r="E145" s="145"/>
      <c r="F145" s="84">
        <f>D145+E145</f>
        <v>0</v>
      </c>
    </row>
    <row r="146" spans="1:6" s="7" customFormat="1" ht="22.5">
      <c r="A146" s="58" t="s">
        <v>192</v>
      </c>
      <c r="B146" s="30" t="s">
        <v>128</v>
      </c>
      <c r="C146" s="33"/>
      <c r="D146" s="85">
        <f>D148-D149</f>
        <v>0</v>
      </c>
      <c r="E146" s="136">
        <f>E148-E149</f>
        <v>0</v>
      </c>
      <c r="F146" s="87">
        <f>F148-F149</f>
        <v>0</v>
      </c>
    </row>
    <row r="147" spans="1:6" s="7" customFormat="1" ht="9.75" customHeight="1">
      <c r="A147" s="31" t="s">
        <v>18</v>
      </c>
      <c r="B147" s="32"/>
      <c r="C147" s="35"/>
      <c r="D147" s="117"/>
      <c r="E147" s="137"/>
      <c r="F147" s="93"/>
    </row>
    <row r="148" spans="1:6" s="7" customFormat="1" ht="9.75">
      <c r="A148" s="29" t="s">
        <v>227</v>
      </c>
      <c r="B148" s="30" t="s">
        <v>129</v>
      </c>
      <c r="C148" s="28" t="s">
        <v>130</v>
      </c>
      <c r="D148" s="119"/>
      <c r="E148" s="139"/>
      <c r="F148" s="84">
        <f>D148+E148</f>
        <v>0</v>
      </c>
    </row>
    <row r="149" spans="1:6" s="7" customFormat="1" ht="10.5" thickBot="1">
      <c r="A149" s="29" t="s">
        <v>253</v>
      </c>
      <c r="B149" s="36" t="s">
        <v>131</v>
      </c>
      <c r="C149" s="37" t="s">
        <v>132</v>
      </c>
      <c r="D149" s="131">
        <v>0</v>
      </c>
      <c r="E149" s="146"/>
      <c r="F149" s="97">
        <f>D149+E149</f>
        <v>0</v>
      </c>
    </row>
    <row r="150" spans="1:7" ht="13.5" customHeight="1">
      <c r="A150" s="70"/>
      <c r="D150" s="53"/>
      <c r="E150" s="54"/>
      <c r="F150" s="54"/>
      <c r="G150" s="5"/>
    </row>
    <row r="151" spans="1:6" s="7" customFormat="1" ht="13.5" customHeight="1">
      <c r="A151" s="55"/>
      <c r="B151" s="43"/>
      <c r="C151" s="43"/>
      <c r="D151" s="44"/>
      <c r="E151" s="170" t="s">
        <v>204</v>
      </c>
      <c r="F151" s="170"/>
    </row>
    <row r="152" spans="1:6" s="7" customFormat="1" ht="16.5" customHeight="1">
      <c r="A152" s="180" t="s">
        <v>2</v>
      </c>
      <c r="B152" s="177" t="s">
        <v>156</v>
      </c>
      <c r="C152" s="177" t="s">
        <v>157</v>
      </c>
      <c r="D152" s="177" t="s">
        <v>158</v>
      </c>
      <c r="E152" s="174" t="s">
        <v>167</v>
      </c>
      <c r="F152" s="171" t="s">
        <v>3</v>
      </c>
    </row>
    <row r="153" spans="1:6" s="7" customFormat="1" ht="16.5" customHeight="1">
      <c r="A153" s="181"/>
      <c r="B153" s="178"/>
      <c r="C153" s="178"/>
      <c r="D153" s="178"/>
      <c r="E153" s="175"/>
      <c r="F153" s="172"/>
    </row>
    <row r="154" spans="1:6" s="7" customFormat="1" ht="16.5" customHeight="1">
      <c r="A154" s="182"/>
      <c r="B154" s="179"/>
      <c r="C154" s="179"/>
      <c r="D154" s="179"/>
      <c r="E154" s="176"/>
      <c r="F154" s="173"/>
    </row>
    <row r="155" spans="1:6" s="7" customFormat="1" ht="10.5" thickBot="1">
      <c r="A155" s="19">
        <v>1</v>
      </c>
      <c r="B155" s="20">
        <v>2</v>
      </c>
      <c r="C155" s="20">
        <v>3</v>
      </c>
      <c r="D155" s="21">
        <v>4</v>
      </c>
      <c r="E155" s="22" t="s">
        <v>4</v>
      </c>
      <c r="F155" s="22" t="s">
        <v>5</v>
      </c>
    </row>
    <row r="156" spans="1:6" s="7" customFormat="1" ht="9.75">
      <c r="A156" s="50" t="s">
        <v>268</v>
      </c>
      <c r="B156" s="24" t="s">
        <v>105</v>
      </c>
      <c r="C156" s="25"/>
      <c r="D156" s="80">
        <f>D157+D161+D165</f>
        <v>-107249.2</v>
      </c>
      <c r="E156" s="80">
        <f>E157+E161+E165</f>
        <v>7393.96</v>
      </c>
      <c r="F156" s="81">
        <f>F157+F161+F165</f>
        <v>-99855.24</v>
      </c>
    </row>
    <row r="157" spans="1:6" s="7" customFormat="1" ht="22.5">
      <c r="A157" s="26" t="s">
        <v>164</v>
      </c>
      <c r="B157" s="30" t="s">
        <v>109</v>
      </c>
      <c r="C157" s="28"/>
      <c r="D157" s="107">
        <f>D159-D160</f>
        <v>0</v>
      </c>
      <c r="E157" s="147">
        <f>E159-E160</f>
        <v>0</v>
      </c>
      <c r="F157" s="87">
        <f>F159-F160</f>
        <v>0</v>
      </c>
    </row>
    <row r="158" spans="1:6" s="7" customFormat="1" ht="9.75" customHeight="1">
      <c r="A158" s="31" t="s">
        <v>18</v>
      </c>
      <c r="B158" s="32"/>
      <c r="C158" s="33"/>
      <c r="D158" s="117"/>
      <c r="E158" s="137"/>
      <c r="F158" s="93"/>
    </row>
    <row r="159" spans="1:7" s="7" customFormat="1" ht="20.25">
      <c r="A159" s="29" t="s">
        <v>261</v>
      </c>
      <c r="B159" s="30" t="s">
        <v>133</v>
      </c>
      <c r="C159" s="28" t="s">
        <v>134</v>
      </c>
      <c r="D159" s="119"/>
      <c r="E159" s="139"/>
      <c r="F159" s="84">
        <f>D159+E159</f>
        <v>0</v>
      </c>
      <c r="G159" s="59"/>
    </row>
    <row r="160" spans="1:6" s="7" customFormat="1" ht="20.25">
      <c r="A160" s="29" t="s">
        <v>245</v>
      </c>
      <c r="B160" s="27" t="s">
        <v>135</v>
      </c>
      <c r="C160" s="28" t="s">
        <v>136</v>
      </c>
      <c r="D160" s="121"/>
      <c r="E160" s="138"/>
      <c r="F160" s="84">
        <f>D160+E160</f>
        <v>0</v>
      </c>
    </row>
    <row r="161" spans="1:6" s="7" customFormat="1" ht="22.5">
      <c r="A161" s="26" t="s">
        <v>165</v>
      </c>
      <c r="B161" s="27" t="s">
        <v>115</v>
      </c>
      <c r="C161" s="28"/>
      <c r="D161" s="85">
        <f>D163-D164</f>
        <v>0</v>
      </c>
      <c r="E161" s="136">
        <f>E163-E164</f>
        <v>0</v>
      </c>
      <c r="F161" s="87">
        <f>F163-F164</f>
        <v>0</v>
      </c>
    </row>
    <row r="162" spans="1:6" s="7" customFormat="1" ht="9.75" customHeight="1">
      <c r="A162" s="31" t="s">
        <v>18</v>
      </c>
      <c r="B162" s="32"/>
      <c r="C162" s="33"/>
      <c r="D162" s="117"/>
      <c r="E162" s="137"/>
      <c r="F162" s="93"/>
    </row>
    <row r="163" spans="1:7" s="7" customFormat="1" ht="9.75">
      <c r="A163" s="29" t="s">
        <v>262</v>
      </c>
      <c r="B163" s="30" t="s">
        <v>137</v>
      </c>
      <c r="C163" s="28" t="s">
        <v>138</v>
      </c>
      <c r="D163" s="119"/>
      <c r="E163" s="139"/>
      <c r="F163" s="84">
        <f>D163+E163</f>
        <v>0</v>
      </c>
      <c r="G163" s="59"/>
    </row>
    <row r="164" spans="1:6" s="7" customFormat="1" ht="9.75">
      <c r="A164" s="49" t="s">
        <v>263</v>
      </c>
      <c r="B164" s="27" t="s">
        <v>139</v>
      </c>
      <c r="C164" s="28" t="s">
        <v>140</v>
      </c>
      <c r="D164" s="121"/>
      <c r="E164" s="138"/>
      <c r="F164" s="84">
        <f>D164+E164</f>
        <v>0</v>
      </c>
    </row>
    <row r="165" spans="1:6" s="7" customFormat="1" ht="11.25">
      <c r="A165" s="45" t="s">
        <v>166</v>
      </c>
      <c r="B165" s="27" t="s">
        <v>120</v>
      </c>
      <c r="C165" s="28"/>
      <c r="D165" s="85">
        <f>D167-D168</f>
        <v>-107249.2</v>
      </c>
      <c r="E165" s="136">
        <f>E167-E168</f>
        <v>7393.96</v>
      </c>
      <c r="F165" s="87">
        <f>F167-F168</f>
        <v>-99855.24</v>
      </c>
    </row>
    <row r="166" spans="1:6" s="7" customFormat="1" ht="9.75" customHeight="1">
      <c r="A166" s="46" t="s">
        <v>18</v>
      </c>
      <c r="B166" s="32"/>
      <c r="C166" s="33"/>
      <c r="D166" s="117"/>
      <c r="E166" s="137"/>
      <c r="F166" s="93"/>
    </row>
    <row r="167" spans="1:7" s="7" customFormat="1" ht="9.75">
      <c r="A167" s="60" t="s">
        <v>269</v>
      </c>
      <c r="B167" s="30" t="s">
        <v>141</v>
      </c>
      <c r="C167" s="28" t="s">
        <v>142</v>
      </c>
      <c r="D167" s="119"/>
      <c r="E167" s="139">
        <v>16673.07</v>
      </c>
      <c r="F167" s="84">
        <f>D167+E167</f>
        <v>16673.07</v>
      </c>
      <c r="G167" s="59"/>
    </row>
    <row r="168" spans="1:7" s="7" customFormat="1" ht="10.5" thickBot="1">
      <c r="A168" s="49" t="s">
        <v>277</v>
      </c>
      <c r="B168" s="36" t="s">
        <v>143</v>
      </c>
      <c r="C168" s="37" t="s">
        <v>144</v>
      </c>
      <c r="D168" s="131">
        <v>107249.2</v>
      </c>
      <c r="E168" s="146">
        <v>9279.11</v>
      </c>
      <c r="F168" s="97">
        <f>D168+E168</f>
        <v>116528.31</v>
      </c>
      <c r="G168" s="59"/>
    </row>
    <row r="169" spans="1:6" s="7" customFormat="1" ht="8.25" customHeight="1">
      <c r="A169" s="48"/>
      <c r="B169" s="40"/>
      <c r="C169" s="40"/>
      <c r="D169" s="40"/>
      <c r="E169" s="40"/>
      <c r="F169" s="40"/>
    </row>
    <row r="170" spans="1:6" s="7" customFormat="1" ht="11.25" customHeight="1">
      <c r="A170" s="11"/>
      <c r="B170" s="40"/>
      <c r="C170" s="11"/>
      <c r="D170" s="61"/>
      <c r="E170" s="62"/>
      <c r="F170" s="62"/>
    </row>
    <row r="171" spans="1:6" s="7" customFormat="1" ht="42" customHeight="1">
      <c r="A171" s="11"/>
      <c r="B171" s="40"/>
      <c r="C171" s="11"/>
      <c r="D171" s="61"/>
      <c r="E171" s="62"/>
      <c r="F171" s="62"/>
    </row>
    <row r="172" spans="1:6" s="7" customFormat="1" ht="23.25" customHeight="1">
      <c r="A172" s="11" t="s">
        <v>145</v>
      </c>
      <c r="B172" s="186" t="s">
        <v>205</v>
      </c>
      <c r="C172" s="186"/>
      <c r="D172" s="186"/>
      <c r="E172" s="62"/>
      <c r="F172" s="62"/>
    </row>
    <row r="173" spans="1:6" s="7" customFormat="1" ht="12" customHeight="1">
      <c r="A173" s="63" t="s">
        <v>146</v>
      </c>
      <c r="B173" s="185" t="s">
        <v>147</v>
      </c>
      <c r="C173" s="185"/>
      <c r="D173" s="185"/>
      <c r="E173" s="62"/>
      <c r="F173" s="62"/>
    </row>
    <row r="174" spans="1:6" s="7" customFormat="1" ht="17.25" customHeight="1">
      <c r="A174" s="11"/>
      <c r="B174" s="11"/>
      <c r="C174" s="11"/>
      <c r="D174" s="11"/>
      <c r="E174" s="62"/>
      <c r="F174" s="62"/>
    </row>
    <row r="175" spans="1:6" s="7" customFormat="1" ht="23.25" customHeight="1">
      <c r="A175" s="7" t="s">
        <v>148</v>
      </c>
      <c r="B175" s="187" t="s">
        <v>208</v>
      </c>
      <c r="C175" s="187"/>
      <c r="D175" s="187"/>
      <c r="E175" s="62"/>
      <c r="F175" s="62"/>
    </row>
    <row r="176" spans="1:6" s="7" customFormat="1" ht="12" customHeight="1">
      <c r="A176" s="7" t="s">
        <v>146</v>
      </c>
      <c r="B176" s="184" t="s">
        <v>147</v>
      </c>
      <c r="C176" s="184"/>
      <c r="D176" s="184"/>
      <c r="E176" s="62"/>
      <c r="F176" s="62"/>
    </row>
    <row r="177" spans="4:7" ht="15">
      <c r="D177" s="2"/>
      <c r="G177" s="5"/>
    </row>
    <row r="178" spans="1:7" ht="15">
      <c r="A178" s="150" t="s">
        <v>149</v>
      </c>
      <c r="D178" s="64"/>
      <c r="G178" s="5"/>
    </row>
    <row r="179" spans="4:7" ht="15">
      <c r="D179" s="64"/>
      <c r="G179" s="5"/>
    </row>
  </sheetData>
  <sheetProtection/>
  <mergeCells count="50">
    <mergeCell ref="B172:D172"/>
    <mergeCell ref="B173:D173"/>
    <mergeCell ref="B175:D175"/>
    <mergeCell ref="B176:D176"/>
    <mergeCell ref="E151:F151"/>
    <mergeCell ref="A152:A154"/>
    <mergeCell ref="B152:B154"/>
    <mergeCell ref="C152:C154"/>
    <mergeCell ref="D152:D154"/>
    <mergeCell ref="E152:E154"/>
    <mergeCell ref="F152:F154"/>
    <mergeCell ref="E125:F125"/>
    <mergeCell ref="A126:A128"/>
    <mergeCell ref="B126:B128"/>
    <mergeCell ref="C126:C128"/>
    <mergeCell ref="D126:D128"/>
    <mergeCell ref="E126:E128"/>
    <mergeCell ref="F126:F128"/>
    <mergeCell ref="E92:F92"/>
    <mergeCell ref="A93:A95"/>
    <mergeCell ref="B93:B95"/>
    <mergeCell ref="C93:C95"/>
    <mergeCell ref="D93:D95"/>
    <mergeCell ref="E93:E95"/>
    <mergeCell ref="F93:F95"/>
    <mergeCell ref="E61:F61"/>
    <mergeCell ref="A62:A64"/>
    <mergeCell ref="B62:B64"/>
    <mergeCell ref="C62:C64"/>
    <mergeCell ref="D62:D64"/>
    <mergeCell ref="E62:E64"/>
    <mergeCell ref="F62:F64"/>
    <mergeCell ref="F15:F17"/>
    <mergeCell ref="E35:F35"/>
    <mergeCell ref="A36:A38"/>
    <mergeCell ref="B36:B38"/>
    <mergeCell ref="C36:C38"/>
    <mergeCell ref="D36:D38"/>
    <mergeCell ref="E36:E38"/>
    <mergeCell ref="F36:F38"/>
    <mergeCell ref="A3:F3"/>
    <mergeCell ref="B6:D6"/>
    <mergeCell ref="B10:D10"/>
    <mergeCell ref="B11:D11"/>
    <mergeCell ref="B13:C13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4"/>
  <sheetViews>
    <sheetView zoomScalePageLayoutView="0" workbookViewId="0" topLeftCell="A1">
      <selection activeCell="A28" sqref="A28:AE28"/>
    </sheetView>
  </sheetViews>
  <sheetFormatPr defaultColWidth="9.125" defaultRowHeight="12.75"/>
  <cols>
    <col min="1" max="1" width="27.50390625" style="201" customWidth="1"/>
    <col min="2" max="2" width="13.375" style="201" hidden="1" customWidth="1"/>
    <col min="3" max="3" width="5.00390625" style="201" customWidth="1"/>
    <col min="4" max="4" width="2.125" style="201" customWidth="1"/>
    <col min="5" max="5" width="3.375" style="201" customWidth="1"/>
    <col min="6" max="6" width="5.50390625" style="201" customWidth="1"/>
    <col min="7" max="7" width="3.125" style="201" customWidth="1"/>
    <col min="8" max="8" width="5.125" style="201" customWidth="1"/>
    <col min="9" max="9" width="4.875" style="201" customWidth="1"/>
    <col min="10" max="10" width="2.375" style="201" customWidth="1"/>
    <col min="11" max="11" width="3.375" style="201" customWidth="1"/>
    <col min="12" max="23" width="5.625" style="202" customWidth="1"/>
    <col min="24" max="24" width="5.625" style="203" customWidth="1"/>
    <col min="25" max="26" width="5.625" style="202" customWidth="1"/>
    <col min="27" max="27" width="5.625" style="5" customWidth="1"/>
    <col min="28" max="29" width="5.625" style="202" customWidth="1"/>
    <col min="30" max="30" width="5.625" style="5" customWidth="1"/>
    <col min="31" max="32" width="5.625" style="202" customWidth="1"/>
    <col min="33" max="35" width="5.625" style="5" customWidth="1"/>
    <col min="36" max="36" width="36.50390625" style="193" hidden="1" customWidth="1"/>
    <col min="37" max="16384" width="9.125" style="5" customWidth="1"/>
  </cols>
  <sheetData>
    <row r="1" spans="1:3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5"/>
      <c r="Y1" s="7"/>
      <c r="Z1" s="7"/>
      <c r="AA1" s="59"/>
      <c r="AB1" s="7"/>
      <c r="AC1" s="7"/>
      <c r="AE1" s="7"/>
      <c r="AF1" s="7"/>
    </row>
    <row r="2" spans="1:36" ht="12.75">
      <c r="A2" s="194" t="s">
        <v>279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J2" s="195"/>
    </row>
    <row r="3" spans="1:32" ht="12.75">
      <c r="A3" s="194" t="s">
        <v>280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</row>
    <row r="4" spans="1:32" ht="12.75">
      <c r="A4" s="194" t="s">
        <v>281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</row>
    <row r="5" spans="1:35" ht="13.5" thickBot="1">
      <c r="A5" s="196" t="s">
        <v>282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0</v>
      </c>
      <c r="AH5" s="199"/>
      <c r="AI5" s="200"/>
    </row>
    <row r="6" spans="3:36" ht="12.75">
      <c r="C6" s="11"/>
      <c r="D6" s="11"/>
      <c r="E6" s="11"/>
      <c r="F6" s="11"/>
      <c r="G6" s="11"/>
      <c r="H6" s="11"/>
      <c r="I6" s="11"/>
      <c r="J6" s="11"/>
      <c r="O6" s="7"/>
      <c r="R6" s="7"/>
      <c r="AB6" s="204"/>
      <c r="AC6" s="205" t="s">
        <v>154</v>
      </c>
      <c r="AD6" s="205"/>
      <c r="AE6" s="205"/>
      <c r="AF6" s="206"/>
      <c r="AG6" s="207" t="s">
        <v>283</v>
      </c>
      <c r="AH6" s="208"/>
      <c r="AI6" s="209"/>
      <c r="AJ6" s="193" t="s">
        <v>4</v>
      </c>
    </row>
    <row r="7" spans="3:36" ht="12.75">
      <c r="C7" s="17"/>
      <c r="D7" s="17"/>
      <c r="E7" s="17"/>
      <c r="F7" s="17"/>
      <c r="G7" s="17"/>
      <c r="H7" s="17"/>
      <c r="I7" s="17"/>
      <c r="J7" s="17"/>
      <c r="K7" s="8"/>
      <c r="L7" s="210"/>
      <c r="M7" s="210"/>
      <c r="N7" s="211" t="s">
        <v>150</v>
      </c>
      <c r="O7" s="212" t="s">
        <v>206</v>
      </c>
      <c r="P7" s="212"/>
      <c r="Q7" s="212"/>
      <c r="R7" s="212"/>
      <c r="S7" s="212"/>
      <c r="T7" s="212"/>
      <c r="U7" s="212"/>
      <c r="V7" s="213"/>
      <c r="W7" s="213"/>
      <c r="X7" s="214"/>
      <c r="Y7" s="213"/>
      <c r="Z7" s="213"/>
      <c r="AA7" s="215"/>
      <c r="AB7" s="213"/>
      <c r="AC7" s="216"/>
      <c r="AD7" s="217" t="s">
        <v>152</v>
      </c>
      <c r="AE7" s="217"/>
      <c r="AF7" s="218"/>
      <c r="AG7" s="219">
        <v>42005</v>
      </c>
      <c r="AH7" s="220"/>
      <c r="AI7" s="221"/>
      <c r="AJ7" s="193" t="s">
        <v>284</v>
      </c>
    </row>
    <row r="8" spans="1:36" ht="33.75" customHeight="1">
      <c r="A8" s="222" t="s">
        <v>285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3" t="s">
        <v>207</v>
      </c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17" t="s">
        <v>200</v>
      </c>
      <c r="AE8" s="217"/>
      <c r="AF8" s="218"/>
      <c r="AG8" s="224"/>
      <c r="AH8" s="225"/>
      <c r="AI8" s="226"/>
      <c r="AJ8" s="193" t="s">
        <v>211</v>
      </c>
    </row>
    <row r="9" spans="1:35" ht="12.75">
      <c r="A9" s="227" t="s">
        <v>286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17" t="s">
        <v>159</v>
      </c>
      <c r="AE9" s="217"/>
      <c r="AF9" s="218"/>
      <c r="AG9" s="224"/>
      <c r="AH9" s="225"/>
      <c r="AI9" s="226"/>
    </row>
    <row r="10" spans="1:36" ht="12.75">
      <c r="A10" s="229" t="s">
        <v>287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17" t="s">
        <v>202</v>
      </c>
      <c r="AE10" s="217"/>
      <c r="AF10" s="218"/>
      <c r="AG10" s="224"/>
      <c r="AH10" s="225"/>
      <c r="AI10" s="226"/>
      <c r="AJ10" s="193" t="s">
        <v>288</v>
      </c>
    </row>
    <row r="11" spans="1:35" ht="12.75">
      <c r="A11" s="229" t="s">
        <v>289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62"/>
      <c r="O11" s="62"/>
      <c r="P11" s="62"/>
      <c r="Q11" s="62"/>
      <c r="R11" s="62"/>
      <c r="S11" s="62"/>
      <c r="T11" s="62"/>
      <c r="U11" s="62"/>
      <c r="V11" s="62"/>
      <c r="W11" s="62"/>
      <c r="Y11" s="62"/>
      <c r="Z11" s="62"/>
      <c r="AB11" s="62"/>
      <c r="AC11" s="65"/>
      <c r="AD11" s="217"/>
      <c r="AE11" s="217"/>
      <c r="AF11" s="218"/>
      <c r="AG11" s="230"/>
      <c r="AH11" s="231"/>
      <c r="AI11" s="232"/>
    </row>
    <row r="12" spans="1:36" ht="13.5" thickBot="1">
      <c r="A12" s="229" t="s">
        <v>290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62"/>
      <c r="O12" s="62"/>
      <c r="P12" s="62"/>
      <c r="Q12" s="62"/>
      <c r="R12" s="62"/>
      <c r="S12" s="62"/>
      <c r="T12" s="62"/>
      <c r="U12" s="62"/>
      <c r="V12" s="62"/>
      <c r="W12" s="62"/>
      <c r="Y12" s="62"/>
      <c r="Z12" s="62"/>
      <c r="AB12" s="62"/>
      <c r="AC12" s="65"/>
      <c r="AD12" s="217" t="s">
        <v>291</v>
      </c>
      <c r="AE12" s="217"/>
      <c r="AF12" s="218"/>
      <c r="AG12" s="233" t="s">
        <v>292</v>
      </c>
      <c r="AH12" s="234"/>
      <c r="AI12" s="235"/>
      <c r="AJ12" s="193" t="s">
        <v>209</v>
      </c>
    </row>
    <row r="13" spans="1:36" ht="13.5">
      <c r="A13" s="236" t="s">
        <v>293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7"/>
      <c r="AH13" s="237"/>
      <c r="AI13" s="237"/>
      <c r="AJ13" s="193" t="s">
        <v>210</v>
      </c>
    </row>
    <row r="14" spans="1:32" ht="12.75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9"/>
      <c r="L14" s="240"/>
      <c r="M14" s="240"/>
      <c r="N14" s="240"/>
      <c r="O14" s="240"/>
      <c r="P14" s="241"/>
      <c r="Q14" s="241"/>
      <c r="R14" s="241"/>
      <c r="S14" s="241"/>
      <c r="T14" s="241"/>
      <c r="U14" s="241"/>
      <c r="V14" s="241"/>
      <c r="W14" s="241"/>
      <c r="X14" s="214"/>
      <c r="Y14" s="241"/>
      <c r="Z14" s="241"/>
      <c r="AA14" s="215"/>
      <c r="AB14" s="241"/>
      <c r="AC14" s="241"/>
      <c r="AE14" s="241"/>
      <c r="AF14" s="241"/>
    </row>
    <row r="15" spans="1:36" s="7" customFormat="1" ht="9.75">
      <c r="A15" s="177" t="s">
        <v>294</v>
      </c>
      <c r="B15" s="168"/>
      <c r="C15" s="177" t="s">
        <v>156</v>
      </c>
      <c r="D15" s="242" t="s">
        <v>295</v>
      </c>
      <c r="E15" s="243"/>
      <c r="F15" s="243"/>
      <c r="G15" s="243"/>
      <c r="H15" s="243"/>
      <c r="I15" s="243"/>
      <c r="J15" s="243"/>
      <c r="K15" s="180"/>
      <c r="L15" s="244" t="s">
        <v>296</v>
      </c>
      <c r="M15" s="245"/>
      <c r="N15" s="245"/>
      <c r="O15" s="246"/>
      <c r="P15" s="247" t="s">
        <v>297</v>
      </c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9"/>
      <c r="AF15" s="244" t="s">
        <v>298</v>
      </c>
      <c r="AG15" s="245"/>
      <c r="AH15" s="245"/>
      <c r="AI15" s="246"/>
      <c r="AJ15" s="250"/>
    </row>
    <row r="16" spans="1:36" s="7" customFormat="1" ht="9.75">
      <c r="A16" s="178"/>
      <c r="B16" s="169"/>
      <c r="C16" s="178"/>
      <c r="D16" s="251"/>
      <c r="E16" s="252"/>
      <c r="F16" s="252"/>
      <c r="G16" s="252"/>
      <c r="H16" s="252"/>
      <c r="I16" s="252"/>
      <c r="J16" s="252"/>
      <c r="K16" s="181"/>
      <c r="L16" s="253"/>
      <c r="M16" s="254"/>
      <c r="N16" s="254"/>
      <c r="O16" s="255"/>
      <c r="P16" s="174" t="s">
        <v>299</v>
      </c>
      <c r="Q16" s="174"/>
      <c r="R16" s="174"/>
      <c r="S16" s="174"/>
      <c r="T16" s="174" t="s">
        <v>300</v>
      </c>
      <c r="U16" s="174"/>
      <c r="V16" s="174"/>
      <c r="W16" s="174"/>
      <c r="X16" s="256" t="s">
        <v>301</v>
      </c>
      <c r="Y16" s="256"/>
      <c r="Z16" s="256"/>
      <c r="AA16" s="256"/>
      <c r="AB16" s="256" t="s">
        <v>302</v>
      </c>
      <c r="AC16" s="256"/>
      <c r="AD16" s="256"/>
      <c r="AE16" s="256"/>
      <c r="AF16" s="253"/>
      <c r="AG16" s="254"/>
      <c r="AH16" s="254"/>
      <c r="AI16" s="255"/>
      <c r="AJ16" s="250"/>
    </row>
    <row r="17" spans="1:36" s="7" customFormat="1" ht="9.75">
      <c r="A17" s="178"/>
      <c r="B17" s="169"/>
      <c r="C17" s="178"/>
      <c r="D17" s="251"/>
      <c r="E17" s="252"/>
      <c r="F17" s="252"/>
      <c r="G17" s="252"/>
      <c r="H17" s="252"/>
      <c r="I17" s="252"/>
      <c r="J17" s="252"/>
      <c r="K17" s="181"/>
      <c r="L17" s="253"/>
      <c r="M17" s="254"/>
      <c r="N17" s="254"/>
      <c r="O17" s="255"/>
      <c r="P17" s="175"/>
      <c r="Q17" s="175"/>
      <c r="R17" s="175"/>
      <c r="S17" s="175"/>
      <c r="T17" s="175"/>
      <c r="U17" s="175"/>
      <c r="V17" s="175"/>
      <c r="W17" s="175"/>
      <c r="X17" s="257"/>
      <c r="Y17" s="257"/>
      <c r="Z17" s="257"/>
      <c r="AA17" s="257"/>
      <c r="AB17" s="257"/>
      <c r="AC17" s="257"/>
      <c r="AD17" s="257"/>
      <c r="AE17" s="257"/>
      <c r="AF17" s="253"/>
      <c r="AG17" s="254"/>
      <c r="AH17" s="254"/>
      <c r="AI17" s="255"/>
      <c r="AJ17" s="250"/>
    </row>
    <row r="18" spans="1:36" s="7" customFormat="1" ht="9.75">
      <c r="A18" s="178"/>
      <c r="B18" s="169"/>
      <c r="C18" s="178"/>
      <c r="D18" s="251"/>
      <c r="E18" s="252"/>
      <c r="F18" s="252"/>
      <c r="G18" s="252"/>
      <c r="H18" s="252"/>
      <c r="I18" s="252"/>
      <c r="J18" s="252"/>
      <c r="K18" s="181"/>
      <c r="L18" s="253"/>
      <c r="M18" s="254"/>
      <c r="N18" s="254"/>
      <c r="O18" s="255"/>
      <c r="P18" s="175"/>
      <c r="Q18" s="175"/>
      <c r="R18" s="175"/>
      <c r="S18" s="175"/>
      <c r="T18" s="175"/>
      <c r="U18" s="175"/>
      <c r="V18" s="175"/>
      <c r="W18" s="175"/>
      <c r="X18" s="257"/>
      <c r="Y18" s="257"/>
      <c r="Z18" s="257"/>
      <c r="AA18" s="257"/>
      <c r="AB18" s="257"/>
      <c r="AC18" s="257"/>
      <c r="AD18" s="257"/>
      <c r="AE18" s="257"/>
      <c r="AF18" s="253"/>
      <c r="AG18" s="254"/>
      <c r="AH18" s="254"/>
      <c r="AI18" s="255"/>
      <c r="AJ18" s="250"/>
    </row>
    <row r="19" spans="1:35" ht="13.5" thickBot="1">
      <c r="A19" s="258">
        <v>1</v>
      </c>
      <c r="B19" s="20"/>
      <c r="C19" s="259">
        <v>2</v>
      </c>
      <c r="D19" s="260">
        <v>3</v>
      </c>
      <c r="E19" s="261"/>
      <c r="F19" s="261"/>
      <c r="G19" s="261"/>
      <c r="H19" s="261"/>
      <c r="I19" s="261"/>
      <c r="J19" s="261"/>
      <c r="K19" s="262"/>
      <c r="L19" s="263" t="s">
        <v>303</v>
      </c>
      <c r="M19" s="264"/>
      <c r="N19" s="264"/>
      <c r="O19" s="265"/>
      <c r="P19" s="263" t="s">
        <v>4</v>
      </c>
      <c r="Q19" s="264"/>
      <c r="R19" s="264"/>
      <c r="S19" s="265"/>
      <c r="T19" s="263" t="s">
        <v>5</v>
      </c>
      <c r="U19" s="264"/>
      <c r="V19" s="264"/>
      <c r="W19" s="265"/>
      <c r="X19" s="266" t="s">
        <v>304</v>
      </c>
      <c r="Y19" s="267"/>
      <c r="Z19" s="267"/>
      <c r="AA19" s="268"/>
      <c r="AB19" s="269" t="s">
        <v>305</v>
      </c>
      <c r="AC19" s="269"/>
      <c r="AD19" s="269"/>
      <c r="AE19" s="269"/>
      <c r="AF19" s="269" t="s">
        <v>306</v>
      </c>
      <c r="AG19" s="269"/>
      <c r="AH19" s="269"/>
      <c r="AI19" s="269"/>
    </row>
    <row r="20" spans="1:36" s="281" customFormat="1" ht="12.75">
      <c r="A20" s="270" t="s">
        <v>307</v>
      </c>
      <c r="B20" s="31"/>
      <c r="C20" s="271" t="s">
        <v>6</v>
      </c>
      <c r="D20" s="272" t="s">
        <v>308</v>
      </c>
      <c r="E20" s="273"/>
      <c r="F20" s="273"/>
      <c r="G20" s="273"/>
      <c r="H20" s="273"/>
      <c r="I20" s="273"/>
      <c r="J20" s="273"/>
      <c r="K20" s="274"/>
      <c r="L20" s="275">
        <v>0</v>
      </c>
      <c r="M20" s="276"/>
      <c r="N20" s="276"/>
      <c r="O20" s="277"/>
      <c r="P20" s="275">
        <v>0</v>
      </c>
      <c r="Q20" s="276"/>
      <c r="R20" s="276"/>
      <c r="S20" s="277"/>
      <c r="T20" s="275">
        <v>0</v>
      </c>
      <c r="U20" s="276"/>
      <c r="V20" s="276"/>
      <c r="W20" s="277"/>
      <c r="X20" s="278">
        <v>0</v>
      </c>
      <c r="Y20" s="278"/>
      <c r="Z20" s="278"/>
      <c r="AA20" s="278"/>
      <c r="AB20" s="278">
        <v>0</v>
      </c>
      <c r="AC20" s="278"/>
      <c r="AD20" s="278"/>
      <c r="AE20" s="278"/>
      <c r="AF20" s="278">
        <v>0</v>
      </c>
      <c r="AG20" s="278"/>
      <c r="AH20" s="278"/>
      <c r="AI20" s="279"/>
      <c r="AJ20" s="280"/>
    </row>
    <row r="21" spans="1:36" s="292" customFormat="1" ht="12.75">
      <c r="A21" s="282" t="s">
        <v>309</v>
      </c>
      <c r="B21" s="31"/>
      <c r="C21" s="283"/>
      <c r="D21" s="284"/>
      <c r="E21" s="285"/>
      <c r="F21" s="285"/>
      <c r="G21" s="285"/>
      <c r="H21" s="285"/>
      <c r="I21" s="285"/>
      <c r="J21" s="285"/>
      <c r="K21" s="286"/>
      <c r="L21" s="287"/>
      <c r="M21" s="288"/>
      <c r="N21" s="288"/>
      <c r="O21" s="289"/>
      <c r="P21" s="287"/>
      <c r="Q21" s="288"/>
      <c r="R21" s="288"/>
      <c r="S21" s="289"/>
      <c r="T21" s="287"/>
      <c r="U21" s="288"/>
      <c r="V21" s="288"/>
      <c r="W21" s="289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1"/>
      <c r="AJ21" s="193"/>
    </row>
    <row r="22" spans="1:36" s="292" customFormat="1" ht="12.75" hidden="1">
      <c r="A22" s="293"/>
      <c r="B22" s="294"/>
      <c r="C22" s="295" t="s">
        <v>6</v>
      </c>
      <c r="D22" s="296"/>
      <c r="E22" s="297"/>
      <c r="F22" s="298"/>
      <c r="G22" s="298"/>
      <c r="H22" s="298"/>
      <c r="I22" s="298"/>
      <c r="J22" s="298"/>
      <c r="K22" s="299"/>
      <c r="L22" s="300"/>
      <c r="M22" s="301"/>
      <c r="N22" s="301"/>
      <c r="O22" s="302"/>
      <c r="P22" s="300"/>
      <c r="Q22" s="301"/>
      <c r="R22" s="301"/>
      <c r="S22" s="302"/>
      <c r="T22" s="300"/>
      <c r="U22" s="301"/>
      <c r="V22" s="301"/>
      <c r="W22" s="302"/>
      <c r="X22" s="303"/>
      <c r="Y22" s="303"/>
      <c r="Z22" s="303"/>
      <c r="AA22" s="303"/>
      <c r="AB22" s="300"/>
      <c r="AC22" s="301"/>
      <c r="AD22" s="301"/>
      <c r="AE22" s="302"/>
      <c r="AF22" s="303"/>
      <c r="AG22" s="303"/>
      <c r="AH22" s="303"/>
      <c r="AI22" s="304"/>
      <c r="AJ22" s="305"/>
    </row>
    <row r="23" spans="1:36" s="318" customFormat="1" ht="12.75">
      <c r="A23" s="306"/>
      <c r="B23" s="307"/>
      <c r="C23" s="308" t="s">
        <v>6</v>
      </c>
      <c r="D23" s="309"/>
      <c r="E23" s="310"/>
      <c r="F23" s="311"/>
      <c r="G23" s="311"/>
      <c r="H23" s="311"/>
      <c r="I23" s="311"/>
      <c r="J23" s="311"/>
      <c r="K23" s="312"/>
      <c r="L23" s="313"/>
      <c r="M23" s="314"/>
      <c r="N23" s="314"/>
      <c r="O23" s="315"/>
      <c r="P23" s="313"/>
      <c r="Q23" s="314"/>
      <c r="R23" s="314"/>
      <c r="S23" s="315"/>
      <c r="T23" s="313"/>
      <c r="U23" s="314"/>
      <c r="V23" s="314"/>
      <c r="W23" s="315"/>
      <c r="X23" s="316"/>
      <c r="Y23" s="316"/>
      <c r="Z23" s="316"/>
      <c r="AA23" s="316"/>
      <c r="AB23" s="300">
        <f>P23+T23+X23</f>
        <v>0</v>
      </c>
      <c r="AC23" s="301"/>
      <c r="AD23" s="301"/>
      <c r="AE23" s="302"/>
      <c r="AF23" s="303"/>
      <c r="AG23" s="303"/>
      <c r="AH23" s="303"/>
      <c r="AI23" s="304"/>
      <c r="AJ23" s="317">
        <f>D23&amp;F23</f>
      </c>
    </row>
    <row r="24" spans="1:35" ht="12.75" hidden="1">
      <c r="A24" s="319"/>
      <c r="B24" s="319"/>
      <c r="C24" s="320"/>
      <c r="D24" s="320"/>
      <c r="E24" s="321"/>
      <c r="F24" s="321"/>
      <c r="G24" s="321"/>
      <c r="H24" s="321"/>
      <c r="I24" s="321"/>
      <c r="J24" s="321"/>
      <c r="K24" s="321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3"/>
      <c r="Y24" s="323"/>
      <c r="Z24" s="323"/>
      <c r="AA24" s="323"/>
      <c r="AB24" s="322"/>
      <c r="AC24" s="322"/>
      <c r="AD24" s="322"/>
      <c r="AE24" s="322"/>
      <c r="AF24" s="322"/>
      <c r="AG24" s="322"/>
      <c r="AH24" s="322"/>
      <c r="AI24" s="322"/>
    </row>
    <row r="25" spans="1:35" ht="1.5" customHeight="1" thickBot="1">
      <c r="A25" s="319"/>
      <c r="B25" s="319"/>
      <c r="C25" s="324"/>
      <c r="D25" s="324"/>
      <c r="E25" s="325"/>
      <c r="F25" s="325"/>
      <c r="G25" s="325"/>
      <c r="H25" s="325"/>
      <c r="I25" s="325"/>
      <c r="J25" s="325"/>
      <c r="K25" s="325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7"/>
      <c r="Y25" s="327"/>
      <c r="Z25" s="327"/>
      <c r="AA25" s="327"/>
      <c r="AB25" s="326"/>
      <c r="AC25" s="326"/>
      <c r="AD25" s="326"/>
      <c r="AE25" s="326"/>
      <c r="AF25" s="326"/>
      <c r="AG25" s="326"/>
      <c r="AH25" s="326"/>
      <c r="AI25" s="326"/>
    </row>
    <row r="26" spans="1:35" ht="12.75">
      <c r="A26" s="319"/>
      <c r="B26" s="319"/>
      <c r="C26" s="320"/>
      <c r="D26" s="320"/>
      <c r="E26" s="328"/>
      <c r="F26" s="328"/>
      <c r="G26" s="328"/>
      <c r="H26" s="328"/>
      <c r="I26" s="328"/>
      <c r="J26" s="328"/>
      <c r="K26" s="32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29"/>
      <c r="Y26" s="329"/>
      <c r="Z26" s="329"/>
      <c r="AA26" s="329"/>
      <c r="AB26" s="39"/>
      <c r="AC26" s="39"/>
      <c r="AD26" s="39"/>
      <c r="AE26" s="39"/>
      <c r="AF26" s="39"/>
      <c r="AG26" s="39"/>
      <c r="AH26" s="39"/>
      <c r="AI26" s="39"/>
    </row>
    <row r="27" spans="1:35" ht="12.75">
      <c r="A27" s="319"/>
      <c r="B27" s="319"/>
      <c r="C27" s="320"/>
      <c r="D27" s="320"/>
      <c r="E27" s="328"/>
      <c r="F27" s="328"/>
      <c r="G27" s="328"/>
      <c r="H27" s="328"/>
      <c r="I27" s="328"/>
      <c r="J27" s="328"/>
      <c r="K27" s="32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29"/>
      <c r="Y27" s="329"/>
      <c r="Z27" s="329"/>
      <c r="AA27" s="329"/>
      <c r="AB27" s="39"/>
      <c r="AC27" s="39"/>
      <c r="AD27" s="39"/>
      <c r="AE27" s="39"/>
      <c r="AF27" s="39"/>
      <c r="AG27" s="39"/>
      <c r="AH27" s="39"/>
      <c r="AI27" s="39"/>
    </row>
    <row r="28" spans="1:35" ht="13.5">
      <c r="A28" s="236" t="s">
        <v>310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330" t="s">
        <v>311</v>
      </c>
      <c r="AG28" s="330"/>
      <c r="AH28" s="330"/>
      <c r="AI28" s="330"/>
    </row>
    <row r="29" spans="1:35" ht="12.75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9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331"/>
      <c r="Y29" s="240"/>
      <c r="Z29" s="240"/>
      <c r="AA29" s="240"/>
      <c r="AB29" s="240"/>
      <c r="AC29" s="240"/>
      <c r="AD29" s="241"/>
      <c r="AE29" s="241"/>
      <c r="AG29" s="332"/>
      <c r="AH29" s="332"/>
      <c r="AI29" s="332"/>
    </row>
    <row r="30" spans="1:35" ht="12.75">
      <c r="A30" s="333"/>
      <c r="B30" s="177" t="s">
        <v>312</v>
      </c>
      <c r="C30" s="334"/>
      <c r="D30" s="242" t="s">
        <v>313</v>
      </c>
      <c r="E30" s="335"/>
      <c r="F30" s="335"/>
      <c r="G30" s="335"/>
      <c r="H30" s="335"/>
      <c r="I30" s="335"/>
      <c r="J30" s="335"/>
      <c r="K30" s="336"/>
      <c r="L30" s="244" t="s">
        <v>296</v>
      </c>
      <c r="M30" s="245"/>
      <c r="N30" s="246"/>
      <c r="O30" s="244" t="s">
        <v>314</v>
      </c>
      <c r="P30" s="245"/>
      <c r="Q30" s="246"/>
      <c r="R30" s="171" t="s">
        <v>315</v>
      </c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8"/>
      <c r="AD30" s="244" t="s">
        <v>298</v>
      </c>
      <c r="AE30" s="245"/>
      <c r="AF30" s="245"/>
      <c r="AG30" s="245"/>
      <c r="AH30" s="245"/>
      <c r="AI30" s="246"/>
    </row>
    <row r="31" spans="1:35" ht="12.75">
      <c r="A31" s="339"/>
      <c r="B31" s="178"/>
      <c r="C31" s="334" t="s">
        <v>316</v>
      </c>
      <c r="D31" s="340"/>
      <c r="E31" s="341"/>
      <c r="F31" s="341"/>
      <c r="G31" s="341"/>
      <c r="H31" s="341"/>
      <c r="I31" s="341"/>
      <c r="J31" s="341"/>
      <c r="K31" s="342"/>
      <c r="L31" s="253"/>
      <c r="M31" s="254"/>
      <c r="N31" s="255"/>
      <c r="O31" s="253"/>
      <c r="P31" s="254"/>
      <c r="Q31" s="255"/>
      <c r="R31" s="17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4"/>
      <c r="AD31" s="345"/>
      <c r="AE31" s="346"/>
      <c r="AF31" s="346"/>
      <c r="AG31" s="346"/>
      <c r="AH31" s="346"/>
      <c r="AI31" s="347"/>
    </row>
    <row r="32" spans="1:35" ht="12.75">
      <c r="A32" s="348"/>
      <c r="B32" s="178"/>
      <c r="C32" s="334" t="s">
        <v>317</v>
      </c>
      <c r="D32" s="340"/>
      <c r="E32" s="341"/>
      <c r="F32" s="341"/>
      <c r="G32" s="341"/>
      <c r="H32" s="341"/>
      <c r="I32" s="341"/>
      <c r="J32" s="341"/>
      <c r="K32" s="342"/>
      <c r="L32" s="253"/>
      <c r="M32" s="254"/>
      <c r="N32" s="255"/>
      <c r="O32" s="253"/>
      <c r="P32" s="254"/>
      <c r="Q32" s="255"/>
      <c r="R32" s="244" t="s">
        <v>299</v>
      </c>
      <c r="S32" s="245"/>
      <c r="T32" s="246"/>
      <c r="U32" s="244" t="s">
        <v>300</v>
      </c>
      <c r="V32" s="245"/>
      <c r="W32" s="246"/>
      <c r="X32" s="349" t="s">
        <v>318</v>
      </c>
      <c r="Y32" s="350"/>
      <c r="Z32" s="351"/>
      <c r="AA32" s="244" t="s">
        <v>302</v>
      </c>
      <c r="AB32" s="245"/>
      <c r="AC32" s="246"/>
      <c r="AD32" s="244" t="s">
        <v>319</v>
      </c>
      <c r="AE32" s="245"/>
      <c r="AF32" s="246"/>
      <c r="AG32" s="244" t="s">
        <v>320</v>
      </c>
      <c r="AH32" s="245"/>
      <c r="AI32" s="246"/>
    </row>
    <row r="33" spans="1:35" ht="12.75">
      <c r="A33" s="339" t="s">
        <v>294</v>
      </c>
      <c r="B33" s="178"/>
      <c r="C33" s="334" t="s">
        <v>321</v>
      </c>
      <c r="D33" s="340"/>
      <c r="E33" s="341"/>
      <c r="F33" s="341"/>
      <c r="G33" s="341"/>
      <c r="H33" s="341"/>
      <c r="I33" s="341"/>
      <c r="J33" s="341"/>
      <c r="K33" s="342"/>
      <c r="L33" s="253"/>
      <c r="M33" s="254"/>
      <c r="N33" s="255"/>
      <c r="O33" s="253"/>
      <c r="P33" s="254"/>
      <c r="Q33" s="255"/>
      <c r="R33" s="253"/>
      <c r="S33" s="254"/>
      <c r="T33" s="255"/>
      <c r="U33" s="253"/>
      <c r="V33" s="254"/>
      <c r="W33" s="255"/>
      <c r="X33" s="352"/>
      <c r="Y33" s="353"/>
      <c r="Z33" s="354"/>
      <c r="AA33" s="253"/>
      <c r="AB33" s="254"/>
      <c r="AC33" s="255"/>
      <c r="AD33" s="253"/>
      <c r="AE33" s="254"/>
      <c r="AF33" s="255"/>
      <c r="AG33" s="253"/>
      <c r="AH33" s="254"/>
      <c r="AI33" s="255"/>
    </row>
    <row r="34" spans="1:35" ht="12.75">
      <c r="A34" s="348"/>
      <c r="B34" s="178"/>
      <c r="C34" s="334"/>
      <c r="D34" s="340"/>
      <c r="E34" s="341"/>
      <c r="F34" s="341"/>
      <c r="G34" s="341"/>
      <c r="H34" s="341"/>
      <c r="I34" s="341"/>
      <c r="J34" s="341"/>
      <c r="K34" s="342"/>
      <c r="L34" s="253"/>
      <c r="M34" s="254"/>
      <c r="N34" s="255"/>
      <c r="O34" s="253"/>
      <c r="P34" s="254"/>
      <c r="Q34" s="255"/>
      <c r="R34" s="253"/>
      <c r="S34" s="254"/>
      <c r="T34" s="255"/>
      <c r="U34" s="253"/>
      <c r="V34" s="254"/>
      <c r="W34" s="255"/>
      <c r="X34" s="352"/>
      <c r="Y34" s="353"/>
      <c r="Z34" s="354"/>
      <c r="AA34" s="253"/>
      <c r="AB34" s="254"/>
      <c r="AC34" s="255"/>
      <c r="AD34" s="253"/>
      <c r="AE34" s="254"/>
      <c r="AF34" s="255"/>
      <c r="AG34" s="253"/>
      <c r="AH34" s="254"/>
      <c r="AI34" s="255"/>
    </row>
    <row r="35" spans="1:35" ht="12.75">
      <c r="A35" s="348"/>
      <c r="B35" s="179"/>
      <c r="C35" s="334"/>
      <c r="D35" s="340"/>
      <c r="E35" s="341"/>
      <c r="F35" s="341"/>
      <c r="G35" s="341"/>
      <c r="H35" s="341"/>
      <c r="I35" s="341"/>
      <c r="J35" s="341"/>
      <c r="K35" s="342"/>
      <c r="L35" s="345"/>
      <c r="M35" s="346"/>
      <c r="N35" s="347"/>
      <c r="O35" s="345"/>
      <c r="P35" s="346"/>
      <c r="Q35" s="347"/>
      <c r="R35" s="345"/>
      <c r="S35" s="346"/>
      <c r="T35" s="347"/>
      <c r="U35" s="345"/>
      <c r="V35" s="346"/>
      <c r="W35" s="347"/>
      <c r="X35" s="355"/>
      <c r="Y35" s="356"/>
      <c r="Z35" s="357"/>
      <c r="AA35" s="345"/>
      <c r="AB35" s="346"/>
      <c r="AC35" s="347"/>
      <c r="AD35" s="345"/>
      <c r="AE35" s="346"/>
      <c r="AF35" s="347"/>
      <c r="AG35" s="345"/>
      <c r="AH35" s="346"/>
      <c r="AI35" s="347"/>
    </row>
    <row r="36" spans="1:35" ht="13.5" thickBot="1">
      <c r="A36" s="258">
        <v>1</v>
      </c>
      <c r="B36" s="258"/>
      <c r="C36" s="259">
        <v>2</v>
      </c>
      <c r="D36" s="260">
        <v>3</v>
      </c>
      <c r="E36" s="261"/>
      <c r="F36" s="261"/>
      <c r="G36" s="261"/>
      <c r="H36" s="261"/>
      <c r="I36" s="261"/>
      <c r="J36" s="261"/>
      <c r="K36" s="262"/>
      <c r="L36" s="263" t="s">
        <v>303</v>
      </c>
      <c r="M36" s="264"/>
      <c r="N36" s="265"/>
      <c r="O36" s="263" t="s">
        <v>4</v>
      </c>
      <c r="P36" s="264"/>
      <c r="Q36" s="265"/>
      <c r="R36" s="263" t="s">
        <v>5</v>
      </c>
      <c r="S36" s="264"/>
      <c r="T36" s="265"/>
      <c r="U36" s="263" t="s">
        <v>304</v>
      </c>
      <c r="V36" s="264"/>
      <c r="W36" s="265"/>
      <c r="X36" s="358" t="s">
        <v>305</v>
      </c>
      <c r="Y36" s="359"/>
      <c r="Z36" s="360"/>
      <c r="AA36" s="263" t="s">
        <v>306</v>
      </c>
      <c r="AB36" s="264"/>
      <c r="AC36" s="265"/>
      <c r="AD36" s="263" t="s">
        <v>322</v>
      </c>
      <c r="AE36" s="264"/>
      <c r="AF36" s="265"/>
      <c r="AG36" s="171" t="s">
        <v>323</v>
      </c>
      <c r="AH36" s="337"/>
      <c r="AI36" s="338"/>
    </row>
    <row r="37" spans="1:35" ht="12.75">
      <c r="A37" s="270" t="s">
        <v>324</v>
      </c>
      <c r="B37" s="270"/>
      <c r="C37" s="271" t="s">
        <v>37</v>
      </c>
      <c r="D37" s="361" t="s">
        <v>308</v>
      </c>
      <c r="E37" s="362"/>
      <c r="F37" s="362"/>
      <c r="G37" s="362"/>
      <c r="H37" s="362"/>
      <c r="I37" s="362"/>
      <c r="J37" s="362"/>
      <c r="K37" s="363"/>
      <c r="L37" s="364">
        <v>29120968</v>
      </c>
      <c r="M37" s="364"/>
      <c r="N37" s="364"/>
      <c r="O37" s="364">
        <v>29120968</v>
      </c>
      <c r="P37" s="364"/>
      <c r="Q37" s="364"/>
      <c r="R37" s="364">
        <v>28975249.22</v>
      </c>
      <c r="S37" s="364"/>
      <c r="T37" s="364"/>
      <c r="U37" s="364">
        <v>0</v>
      </c>
      <c r="V37" s="364"/>
      <c r="W37" s="364"/>
      <c r="X37" s="364">
        <v>0</v>
      </c>
      <c r="Y37" s="364"/>
      <c r="Z37" s="364"/>
      <c r="AA37" s="364">
        <v>28975249.22</v>
      </c>
      <c r="AB37" s="364"/>
      <c r="AC37" s="364"/>
      <c r="AD37" s="364">
        <v>145718.78</v>
      </c>
      <c r="AE37" s="364"/>
      <c r="AF37" s="364"/>
      <c r="AG37" s="364">
        <v>145718.78</v>
      </c>
      <c r="AH37" s="364"/>
      <c r="AI37" s="364"/>
    </row>
    <row r="38" spans="1:36" s="292" customFormat="1" ht="12.75">
      <c r="A38" s="282" t="s">
        <v>309</v>
      </c>
      <c r="B38" s="282"/>
      <c r="C38" s="365"/>
      <c r="D38" s="284"/>
      <c r="E38" s="366"/>
      <c r="F38" s="366"/>
      <c r="G38" s="366"/>
      <c r="H38" s="366"/>
      <c r="I38" s="366"/>
      <c r="J38" s="366"/>
      <c r="K38" s="367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9"/>
      <c r="AJ38" s="193"/>
    </row>
    <row r="39" spans="1:36" s="292" customFormat="1" ht="101.25" customHeight="1">
      <c r="A39" s="370" t="s">
        <v>325</v>
      </c>
      <c r="B39" s="371"/>
      <c r="C39" s="372"/>
      <c r="D39" s="373"/>
      <c r="E39" s="374"/>
      <c r="F39" s="375"/>
      <c r="G39" s="376"/>
      <c r="H39" s="374"/>
      <c r="I39" s="377"/>
      <c r="J39" s="376"/>
      <c r="K39" s="378"/>
      <c r="L39" s="379">
        <v>1200000</v>
      </c>
      <c r="M39" s="380"/>
      <c r="N39" s="381"/>
      <c r="O39" s="379">
        <v>1200000</v>
      </c>
      <c r="P39" s="380"/>
      <c r="Q39" s="381"/>
      <c r="R39" s="379">
        <v>1186949.88</v>
      </c>
      <c r="S39" s="380"/>
      <c r="T39" s="381"/>
      <c r="U39" s="379"/>
      <c r="V39" s="380"/>
      <c r="W39" s="381"/>
      <c r="X39" s="379"/>
      <c r="Y39" s="380"/>
      <c r="Z39" s="381"/>
      <c r="AA39" s="379">
        <v>1186949.88</v>
      </c>
      <c r="AB39" s="380"/>
      <c r="AC39" s="381"/>
      <c r="AD39" s="379">
        <v>13050.12</v>
      </c>
      <c r="AE39" s="380"/>
      <c r="AF39" s="381"/>
      <c r="AG39" s="379">
        <v>13050.12</v>
      </c>
      <c r="AH39" s="380"/>
      <c r="AI39" s="382"/>
      <c r="AJ39" s="383"/>
    </row>
    <row r="40" spans="1:36" s="318" customFormat="1" ht="21">
      <c r="A40" s="384" t="s">
        <v>326</v>
      </c>
      <c r="B40" s="385" t="s">
        <v>325</v>
      </c>
      <c r="C40" s="386" t="s">
        <v>37</v>
      </c>
      <c r="D40" s="387" t="s">
        <v>327</v>
      </c>
      <c r="E40" s="388"/>
      <c r="F40" s="389" t="s">
        <v>328</v>
      </c>
      <c r="G40" s="390" t="s">
        <v>329</v>
      </c>
      <c r="H40" s="388"/>
      <c r="I40" s="391" t="s">
        <v>330</v>
      </c>
      <c r="J40" s="392" t="s">
        <v>52</v>
      </c>
      <c r="K40" s="393"/>
      <c r="L40" s="394">
        <v>1200000</v>
      </c>
      <c r="M40" s="395"/>
      <c r="N40" s="396"/>
      <c r="O40" s="394">
        <v>1200000</v>
      </c>
      <c r="P40" s="395"/>
      <c r="Q40" s="396"/>
      <c r="R40" s="394">
        <v>1186949.88</v>
      </c>
      <c r="S40" s="395"/>
      <c r="T40" s="396"/>
      <c r="U40" s="394"/>
      <c r="V40" s="395"/>
      <c r="W40" s="396"/>
      <c r="X40" s="394"/>
      <c r="Y40" s="395"/>
      <c r="Z40" s="396"/>
      <c r="AA40" s="379">
        <f>R40+U40+X40</f>
        <v>1186949.88</v>
      </c>
      <c r="AB40" s="380"/>
      <c r="AC40" s="381"/>
      <c r="AD40" s="379">
        <v>13050.12</v>
      </c>
      <c r="AE40" s="380"/>
      <c r="AF40" s="381"/>
      <c r="AG40" s="379">
        <v>13050.12</v>
      </c>
      <c r="AH40" s="380"/>
      <c r="AI40" s="382"/>
      <c r="AJ40" s="193" t="str">
        <f>D40&amp;F40&amp;G40&amp;I40&amp;J40</f>
        <v>85507020210059244225</v>
      </c>
    </row>
    <row r="41" spans="1:36" s="292" customFormat="1" ht="112.5" customHeight="1">
      <c r="A41" s="370" t="s">
        <v>331</v>
      </c>
      <c r="B41" s="371"/>
      <c r="C41" s="372"/>
      <c r="D41" s="373"/>
      <c r="E41" s="374"/>
      <c r="F41" s="375"/>
      <c r="G41" s="376"/>
      <c r="H41" s="374"/>
      <c r="I41" s="377"/>
      <c r="J41" s="376"/>
      <c r="K41" s="378"/>
      <c r="L41" s="379">
        <v>100000</v>
      </c>
      <c r="M41" s="380"/>
      <c r="N41" s="381"/>
      <c r="O41" s="379">
        <v>100000</v>
      </c>
      <c r="P41" s="380"/>
      <c r="Q41" s="381"/>
      <c r="R41" s="379">
        <v>79503</v>
      </c>
      <c r="S41" s="380"/>
      <c r="T41" s="381"/>
      <c r="U41" s="379"/>
      <c r="V41" s="380"/>
      <c r="W41" s="381"/>
      <c r="X41" s="379"/>
      <c r="Y41" s="380"/>
      <c r="Z41" s="381"/>
      <c r="AA41" s="379">
        <v>79503</v>
      </c>
      <c r="AB41" s="380"/>
      <c r="AC41" s="381"/>
      <c r="AD41" s="379">
        <v>20497</v>
      </c>
      <c r="AE41" s="380"/>
      <c r="AF41" s="381"/>
      <c r="AG41" s="379">
        <v>20497</v>
      </c>
      <c r="AH41" s="380"/>
      <c r="AI41" s="382"/>
      <c r="AJ41" s="383"/>
    </row>
    <row r="42" spans="1:36" s="318" customFormat="1" ht="12.75">
      <c r="A42" s="384" t="s">
        <v>332</v>
      </c>
      <c r="B42" s="385" t="s">
        <v>331</v>
      </c>
      <c r="C42" s="386" t="s">
        <v>37</v>
      </c>
      <c r="D42" s="387" t="s">
        <v>327</v>
      </c>
      <c r="E42" s="388"/>
      <c r="F42" s="389" t="s">
        <v>328</v>
      </c>
      <c r="G42" s="390" t="s">
        <v>333</v>
      </c>
      <c r="H42" s="388"/>
      <c r="I42" s="391" t="s">
        <v>330</v>
      </c>
      <c r="J42" s="392" t="s">
        <v>54</v>
      </c>
      <c r="K42" s="393"/>
      <c r="L42" s="394">
        <v>20000</v>
      </c>
      <c r="M42" s="395"/>
      <c r="N42" s="396"/>
      <c r="O42" s="394">
        <v>20000</v>
      </c>
      <c r="P42" s="395"/>
      <c r="Q42" s="396"/>
      <c r="R42" s="394"/>
      <c r="S42" s="395"/>
      <c r="T42" s="396"/>
      <c r="U42" s="394"/>
      <c r="V42" s="395"/>
      <c r="W42" s="396"/>
      <c r="X42" s="394"/>
      <c r="Y42" s="395"/>
      <c r="Z42" s="396"/>
      <c r="AA42" s="379">
        <f>R42+U42+X42</f>
        <v>0</v>
      </c>
      <c r="AB42" s="380"/>
      <c r="AC42" s="381"/>
      <c r="AD42" s="379">
        <v>20000</v>
      </c>
      <c r="AE42" s="380"/>
      <c r="AF42" s="381"/>
      <c r="AG42" s="379">
        <v>20000</v>
      </c>
      <c r="AH42" s="380"/>
      <c r="AI42" s="382"/>
      <c r="AJ42" s="193" t="str">
        <f>D42&amp;F42&amp;G42&amp;I42&amp;J42</f>
        <v>85507020220059244226</v>
      </c>
    </row>
    <row r="43" spans="1:36" s="318" customFormat="1" ht="21">
      <c r="A43" s="384" t="s">
        <v>334</v>
      </c>
      <c r="B43" s="385" t="s">
        <v>331</v>
      </c>
      <c r="C43" s="386" t="s">
        <v>37</v>
      </c>
      <c r="D43" s="387" t="s">
        <v>327</v>
      </c>
      <c r="E43" s="388"/>
      <c r="F43" s="389" t="s">
        <v>328</v>
      </c>
      <c r="G43" s="390" t="s">
        <v>333</v>
      </c>
      <c r="H43" s="388"/>
      <c r="I43" s="391" t="s">
        <v>330</v>
      </c>
      <c r="J43" s="392" t="s">
        <v>83</v>
      </c>
      <c r="K43" s="393"/>
      <c r="L43" s="394">
        <v>40000</v>
      </c>
      <c r="M43" s="395"/>
      <c r="N43" s="396"/>
      <c r="O43" s="394">
        <v>40000</v>
      </c>
      <c r="P43" s="395"/>
      <c r="Q43" s="396"/>
      <c r="R43" s="394">
        <v>39603</v>
      </c>
      <c r="S43" s="395"/>
      <c r="T43" s="396"/>
      <c r="U43" s="394"/>
      <c r="V43" s="395"/>
      <c r="W43" s="396"/>
      <c r="X43" s="394"/>
      <c r="Y43" s="395"/>
      <c r="Z43" s="396"/>
      <c r="AA43" s="379">
        <f>R43+U43+X43</f>
        <v>39603</v>
      </c>
      <c r="AB43" s="380"/>
      <c r="AC43" s="381"/>
      <c r="AD43" s="379">
        <v>397</v>
      </c>
      <c r="AE43" s="380"/>
      <c r="AF43" s="381"/>
      <c r="AG43" s="379">
        <v>397</v>
      </c>
      <c r="AH43" s="380"/>
      <c r="AI43" s="382"/>
      <c r="AJ43" s="193" t="str">
        <f>D43&amp;F43&amp;G43&amp;I43&amp;J43</f>
        <v>85507020220059244310</v>
      </c>
    </row>
    <row r="44" spans="1:36" s="318" customFormat="1" ht="21">
      <c r="A44" s="384" t="s">
        <v>335</v>
      </c>
      <c r="B44" s="385" t="s">
        <v>331</v>
      </c>
      <c r="C44" s="386" t="s">
        <v>37</v>
      </c>
      <c r="D44" s="387" t="s">
        <v>327</v>
      </c>
      <c r="E44" s="388"/>
      <c r="F44" s="389" t="s">
        <v>328</v>
      </c>
      <c r="G44" s="390" t="s">
        <v>333</v>
      </c>
      <c r="H44" s="388"/>
      <c r="I44" s="391" t="s">
        <v>330</v>
      </c>
      <c r="J44" s="392" t="s">
        <v>99</v>
      </c>
      <c r="K44" s="393"/>
      <c r="L44" s="394">
        <v>40000</v>
      </c>
      <c r="M44" s="395"/>
      <c r="N44" s="396"/>
      <c r="O44" s="394">
        <v>40000</v>
      </c>
      <c r="P44" s="395"/>
      <c r="Q44" s="396"/>
      <c r="R44" s="394">
        <v>39900</v>
      </c>
      <c r="S44" s="395"/>
      <c r="T44" s="396"/>
      <c r="U44" s="394"/>
      <c r="V44" s="395"/>
      <c r="W44" s="396"/>
      <c r="X44" s="394"/>
      <c r="Y44" s="395"/>
      <c r="Z44" s="396"/>
      <c r="AA44" s="379">
        <f>R44+U44+X44</f>
        <v>39900</v>
      </c>
      <c r="AB44" s="380"/>
      <c r="AC44" s="381"/>
      <c r="AD44" s="379">
        <v>100</v>
      </c>
      <c r="AE44" s="380"/>
      <c r="AF44" s="381"/>
      <c r="AG44" s="379">
        <v>100</v>
      </c>
      <c r="AH44" s="380"/>
      <c r="AI44" s="382"/>
      <c r="AJ44" s="193" t="str">
        <f>D44&amp;F44&amp;G44&amp;I44&amp;J44</f>
        <v>85507020220059244340</v>
      </c>
    </row>
    <row r="45" spans="1:36" s="292" customFormat="1" ht="146.25" customHeight="1">
      <c r="A45" s="370" t="s">
        <v>336</v>
      </c>
      <c r="B45" s="371"/>
      <c r="C45" s="372"/>
      <c r="D45" s="373"/>
      <c r="E45" s="374"/>
      <c r="F45" s="375"/>
      <c r="G45" s="376"/>
      <c r="H45" s="374"/>
      <c r="I45" s="377"/>
      <c r="J45" s="376"/>
      <c r="K45" s="378"/>
      <c r="L45" s="379">
        <v>27820968</v>
      </c>
      <c r="M45" s="380"/>
      <c r="N45" s="381"/>
      <c r="O45" s="379">
        <v>27820968</v>
      </c>
      <c r="P45" s="380"/>
      <c r="Q45" s="381"/>
      <c r="R45" s="379">
        <v>27708796.34</v>
      </c>
      <c r="S45" s="380"/>
      <c r="T45" s="381"/>
      <c r="U45" s="379"/>
      <c r="V45" s="380"/>
      <c r="W45" s="381"/>
      <c r="X45" s="379"/>
      <c r="Y45" s="380"/>
      <c r="Z45" s="381"/>
      <c r="AA45" s="379">
        <v>27708796.34</v>
      </c>
      <c r="AB45" s="380"/>
      <c r="AC45" s="381"/>
      <c r="AD45" s="379">
        <v>112171.66</v>
      </c>
      <c r="AE45" s="380"/>
      <c r="AF45" s="381"/>
      <c r="AG45" s="379">
        <v>112171.66</v>
      </c>
      <c r="AH45" s="380"/>
      <c r="AI45" s="382"/>
      <c r="AJ45" s="383"/>
    </row>
    <row r="46" spans="1:36" s="318" customFormat="1" ht="12.75">
      <c r="A46" s="384" t="s">
        <v>337</v>
      </c>
      <c r="B46" s="385" t="s">
        <v>336</v>
      </c>
      <c r="C46" s="386" t="s">
        <v>37</v>
      </c>
      <c r="D46" s="387" t="s">
        <v>327</v>
      </c>
      <c r="E46" s="388"/>
      <c r="F46" s="389" t="s">
        <v>328</v>
      </c>
      <c r="G46" s="390" t="s">
        <v>338</v>
      </c>
      <c r="H46" s="388"/>
      <c r="I46" s="391" t="s">
        <v>339</v>
      </c>
      <c r="J46" s="392" t="s">
        <v>40</v>
      </c>
      <c r="K46" s="393"/>
      <c r="L46" s="394">
        <v>16250000</v>
      </c>
      <c r="M46" s="395"/>
      <c r="N46" s="396"/>
      <c r="O46" s="394">
        <v>16250000</v>
      </c>
      <c r="P46" s="395"/>
      <c r="Q46" s="396"/>
      <c r="R46" s="394">
        <v>16250000</v>
      </c>
      <c r="S46" s="395"/>
      <c r="T46" s="396"/>
      <c r="U46" s="394"/>
      <c r="V46" s="395"/>
      <c r="W46" s="396"/>
      <c r="X46" s="394"/>
      <c r="Y46" s="395"/>
      <c r="Z46" s="396"/>
      <c r="AA46" s="379">
        <f aca="true" t="shared" si="0" ref="AA46:AA57">R46+U46+X46</f>
        <v>16250000</v>
      </c>
      <c r="AB46" s="380"/>
      <c r="AC46" s="381"/>
      <c r="AD46" s="379">
        <v>0</v>
      </c>
      <c r="AE46" s="380"/>
      <c r="AF46" s="381"/>
      <c r="AG46" s="379">
        <v>0</v>
      </c>
      <c r="AH46" s="380"/>
      <c r="AI46" s="382"/>
      <c r="AJ46" s="193" t="str">
        <f aca="true" t="shared" si="1" ref="AJ46:AJ57">D46&amp;F46&amp;G46&amp;I46&amp;J46</f>
        <v>85507020280059111211</v>
      </c>
    </row>
    <row r="47" spans="1:36" s="318" customFormat="1" ht="21">
      <c r="A47" s="384" t="s">
        <v>340</v>
      </c>
      <c r="B47" s="385" t="s">
        <v>336</v>
      </c>
      <c r="C47" s="386" t="s">
        <v>37</v>
      </c>
      <c r="D47" s="387" t="s">
        <v>327</v>
      </c>
      <c r="E47" s="388"/>
      <c r="F47" s="389" t="s">
        <v>328</v>
      </c>
      <c r="G47" s="390" t="s">
        <v>338</v>
      </c>
      <c r="H47" s="388"/>
      <c r="I47" s="391" t="s">
        <v>339</v>
      </c>
      <c r="J47" s="392" t="s">
        <v>44</v>
      </c>
      <c r="K47" s="393"/>
      <c r="L47" s="394">
        <v>5050000</v>
      </c>
      <c r="M47" s="395"/>
      <c r="N47" s="396"/>
      <c r="O47" s="394">
        <v>5050000</v>
      </c>
      <c r="P47" s="395"/>
      <c r="Q47" s="396"/>
      <c r="R47" s="394">
        <v>5050000</v>
      </c>
      <c r="S47" s="395"/>
      <c r="T47" s="396"/>
      <c r="U47" s="394"/>
      <c r="V47" s="395"/>
      <c r="W47" s="396"/>
      <c r="X47" s="394"/>
      <c r="Y47" s="395"/>
      <c r="Z47" s="396"/>
      <c r="AA47" s="379">
        <f t="shared" si="0"/>
        <v>5050000</v>
      </c>
      <c r="AB47" s="380"/>
      <c r="AC47" s="381"/>
      <c r="AD47" s="379">
        <v>0</v>
      </c>
      <c r="AE47" s="380"/>
      <c r="AF47" s="381"/>
      <c r="AG47" s="379">
        <v>0</v>
      </c>
      <c r="AH47" s="380"/>
      <c r="AI47" s="382"/>
      <c r="AJ47" s="193" t="str">
        <f t="shared" si="1"/>
        <v>85507020280059111213</v>
      </c>
    </row>
    <row r="48" spans="1:36" s="318" customFormat="1" ht="12.75">
      <c r="A48" s="384" t="s">
        <v>341</v>
      </c>
      <c r="B48" s="385" t="s">
        <v>336</v>
      </c>
      <c r="C48" s="386" t="s">
        <v>37</v>
      </c>
      <c r="D48" s="387" t="s">
        <v>327</v>
      </c>
      <c r="E48" s="388"/>
      <c r="F48" s="389" t="s">
        <v>328</v>
      </c>
      <c r="G48" s="390" t="s">
        <v>338</v>
      </c>
      <c r="H48" s="388"/>
      <c r="I48" s="391" t="s">
        <v>63</v>
      </c>
      <c r="J48" s="392" t="s">
        <v>46</v>
      </c>
      <c r="K48" s="393"/>
      <c r="L48" s="394">
        <v>113374</v>
      </c>
      <c r="M48" s="395"/>
      <c r="N48" s="396"/>
      <c r="O48" s="394">
        <v>113374</v>
      </c>
      <c r="P48" s="395"/>
      <c r="Q48" s="396"/>
      <c r="R48" s="394">
        <v>113374</v>
      </c>
      <c r="S48" s="395"/>
      <c r="T48" s="396"/>
      <c r="U48" s="394"/>
      <c r="V48" s="395"/>
      <c r="W48" s="396"/>
      <c r="X48" s="394"/>
      <c r="Y48" s="395"/>
      <c r="Z48" s="396"/>
      <c r="AA48" s="379">
        <f t="shared" si="0"/>
        <v>113374</v>
      </c>
      <c r="AB48" s="380"/>
      <c r="AC48" s="381"/>
      <c r="AD48" s="379">
        <v>0</v>
      </c>
      <c r="AE48" s="380"/>
      <c r="AF48" s="381"/>
      <c r="AG48" s="379">
        <v>0</v>
      </c>
      <c r="AH48" s="380"/>
      <c r="AI48" s="382"/>
      <c r="AJ48" s="193" t="str">
        <f t="shared" si="1"/>
        <v>85507020280059242221</v>
      </c>
    </row>
    <row r="49" spans="1:36" s="318" customFormat="1" ht="12.75">
      <c r="A49" s="384" t="s">
        <v>332</v>
      </c>
      <c r="B49" s="385" t="s">
        <v>336</v>
      </c>
      <c r="C49" s="386" t="s">
        <v>37</v>
      </c>
      <c r="D49" s="387" t="s">
        <v>327</v>
      </c>
      <c r="E49" s="388"/>
      <c r="F49" s="389" t="s">
        <v>328</v>
      </c>
      <c r="G49" s="390" t="s">
        <v>338</v>
      </c>
      <c r="H49" s="388"/>
      <c r="I49" s="391" t="s">
        <v>63</v>
      </c>
      <c r="J49" s="392" t="s">
        <v>54</v>
      </c>
      <c r="K49" s="393"/>
      <c r="L49" s="394">
        <v>160000</v>
      </c>
      <c r="M49" s="395"/>
      <c r="N49" s="396"/>
      <c r="O49" s="394">
        <v>160000</v>
      </c>
      <c r="P49" s="395"/>
      <c r="Q49" s="396"/>
      <c r="R49" s="394">
        <v>158299.2</v>
      </c>
      <c r="S49" s="395"/>
      <c r="T49" s="396"/>
      <c r="U49" s="394"/>
      <c r="V49" s="395"/>
      <c r="W49" s="396"/>
      <c r="X49" s="394"/>
      <c r="Y49" s="395"/>
      <c r="Z49" s="396"/>
      <c r="AA49" s="379">
        <f t="shared" si="0"/>
        <v>158299.2</v>
      </c>
      <c r="AB49" s="380"/>
      <c r="AC49" s="381"/>
      <c r="AD49" s="379">
        <v>1700.8</v>
      </c>
      <c r="AE49" s="380"/>
      <c r="AF49" s="381"/>
      <c r="AG49" s="379">
        <v>1700.8</v>
      </c>
      <c r="AH49" s="380"/>
      <c r="AI49" s="382"/>
      <c r="AJ49" s="193" t="str">
        <f t="shared" si="1"/>
        <v>85507020280059242226</v>
      </c>
    </row>
    <row r="50" spans="1:36" s="318" customFormat="1" ht="12.75">
      <c r="A50" s="384" t="s">
        <v>342</v>
      </c>
      <c r="B50" s="385" t="s">
        <v>336</v>
      </c>
      <c r="C50" s="386" t="s">
        <v>37</v>
      </c>
      <c r="D50" s="387" t="s">
        <v>327</v>
      </c>
      <c r="E50" s="388"/>
      <c r="F50" s="389" t="s">
        <v>328</v>
      </c>
      <c r="G50" s="390" t="s">
        <v>338</v>
      </c>
      <c r="H50" s="388"/>
      <c r="I50" s="391" t="s">
        <v>330</v>
      </c>
      <c r="J50" s="392" t="s">
        <v>48</v>
      </c>
      <c r="K50" s="393"/>
      <c r="L50" s="394">
        <v>2870000</v>
      </c>
      <c r="M50" s="395"/>
      <c r="N50" s="396"/>
      <c r="O50" s="394">
        <v>2870000</v>
      </c>
      <c r="P50" s="395"/>
      <c r="Q50" s="396"/>
      <c r="R50" s="394">
        <v>2822715.11</v>
      </c>
      <c r="S50" s="395"/>
      <c r="T50" s="396"/>
      <c r="U50" s="394"/>
      <c r="V50" s="395"/>
      <c r="W50" s="396"/>
      <c r="X50" s="394"/>
      <c r="Y50" s="395"/>
      <c r="Z50" s="396"/>
      <c r="AA50" s="379">
        <f t="shared" si="0"/>
        <v>2822715.11</v>
      </c>
      <c r="AB50" s="380"/>
      <c r="AC50" s="381"/>
      <c r="AD50" s="379">
        <v>47284.89</v>
      </c>
      <c r="AE50" s="380"/>
      <c r="AF50" s="381"/>
      <c r="AG50" s="379">
        <v>47284.89</v>
      </c>
      <c r="AH50" s="380"/>
      <c r="AI50" s="382"/>
      <c r="AJ50" s="193" t="str">
        <f t="shared" si="1"/>
        <v>85507020280059244223</v>
      </c>
    </row>
    <row r="51" spans="1:36" s="318" customFormat="1" ht="21">
      <c r="A51" s="384" t="s">
        <v>326</v>
      </c>
      <c r="B51" s="385" t="s">
        <v>336</v>
      </c>
      <c r="C51" s="386" t="s">
        <v>37</v>
      </c>
      <c r="D51" s="387" t="s">
        <v>327</v>
      </c>
      <c r="E51" s="388"/>
      <c r="F51" s="389" t="s">
        <v>328</v>
      </c>
      <c r="G51" s="390" t="s">
        <v>338</v>
      </c>
      <c r="H51" s="388"/>
      <c r="I51" s="391" t="s">
        <v>330</v>
      </c>
      <c r="J51" s="392" t="s">
        <v>52</v>
      </c>
      <c r="K51" s="393"/>
      <c r="L51" s="394">
        <v>417000</v>
      </c>
      <c r="M51" s="395"/>
      <c r="N51" s="396"/>
      <c r="O51" s="394">
        <v>417000</v>
      </c>
      <c r="P51" s="395"/>
      <c r="Q51" s="396"/>
      <c r="R51" s="394">
        <v>416981.48</v>
      </c>
      <c r="S51" s="395"/>
      <c r="T51" s="396"/>
      <c r="U51" s="394"/>
      <c r="V51" s="395"/>
      <c r="W51" s="396"/>
      <c r="X51" s="394"/>
      <c r="Y51" s="395"/>
      <c r="Z51" s="396"/>
      <c r="AA51" s="379">
        <f t="shared" si="0"/>
        <v>416981.48</v>
      </c>
      <c r="AB51" s="380"/>
      <c r="AC51" s="381"/>
      <c r="AD51" s="379">
        <v>18.52</v>
      </c>
      <c r="AE51" s="380"/>
      <c r="AF51" s="381"/>
      <c r="AG51" s="379">
        <v>18.52</v>
      </c>
      <c r="AH51" s="380"/>
      <c r="AI51" s="382"/>
      <c r="AJ51" s="193" t="str">
        <f t="shared" si="1"/>
        <v>85507020280059244225</v>
      </c>
    </row>
    <row r="52" spans="1:36" s="318" customFormat="1" ht="12.75">
      <c r="A52" s="384" t="s">
        <v>332</v>
      </c>
      <c r="B52" s="385" t="s">
        <v>336</v>
      </c>
      <c r="C52" s="386" t="s">
        <v>37</v>
      </c>
      <c r="D52" s="387" t="s">
        <v>327</v>
      </c>
      <c r="E52" s="388"/>
      <c r="F52" s="389" t="s">
        <v>328</v>
      </c>
      <c r="G52" s="390" t="s">
        <v>338</v>
      </c>
      <c r="H52" s="388"/>
      <c r="I52" s="391" t="s">
        <v>330</v>
      </c>
      <c r="J52" s="392" t="s">
        <v>54</v>
      </c>
      <c r="K52" s="393"/>
      <c r="L52" s="394">
        <v>410000</v>
      </c>
      <c r="M52" s="395"/>
      <c r="N52" s="396"/>
      <c r="O52" s="394">
        <v>410000</v>
      </c>
      <c r="P52" s="395"/>
      <c r="Q52" s="396"/>
      <c r="R52" s="394">
        <v>378259.5</v>
      </c>
      <c r="S52" s="395"/>
      <c r="T52" s="396"/>
      <c r="U52" s="394"/>
      <c r="V52" s="395"/>
      <c r="W52" s="396"/>
      <c r="X52" s="394"/>
      <c r="Y52" s="395"/>
      <c r="Z52" s="396"/>
      <c r="AA52" s="379">
        <f t="shared" si="0"/>
        <v>378259.5</v>
      </c>
      <c r="AB52" s="380"/>
      <c r="AC52" s="381"/>
      <c r="AD52" s="379">
        <v>31740.5</v>
      </c>
      <c r="AE52" s="380"/>
      <c r="AF52" s="381"/>
      <c r="AG52" s="379">
        <v>31740.5</v>
      </c>
      <c r="AH52" s="380"/>
      <c r="AI52" s="382"/>
      <c r="AJ52" s="193" t="str">
        <f t="shared" si="1"/>
        <v>85507020280059244226</v>
      </c>
    </row>
    <row r="53" spans="1:36" s="318" customFormat="1" ht="21">
      <c r="A53" s="384" t="s">
        <v>334</v>
      </c>
      <c r="B53" s="385" t="s">
        <v>336</v>
      </c>
      <c r="C53" s="386" t="s">
        <v>37</v>
      </c>
      <c r="D53" s="387" t="s">
        <v>327</v>
      </c>
      <c r="E53" s="388"/>
      <c r="F53" s="389" t="s">
        <v>328</v>
      </c>
      <c r="G53" s="390" t="s">
        <v>338</v>
      </c>
      <c r="H53" s="388"/>
      <c r="I53" s="391" t="s">
        <v>330</v>
      </c>
      <c r="J53" s="392" t="s">
        <v>83</v>
      </c>
      <c r="K53" s="393"/>
      <c r="L53" s="394">
        <v>50000</v>
      </c>
      <c r="M53" s="395"/>
      <c r="N53" s="396"/>
      <c r="O53" s="394">
        <v>50000</v>
      </c>
      <c r="P53" s="395"/>
      <c r="Q53" s="396"/>
      <c r="R53" s="394">
        <v>34780</v>
      </c>
      <c r="S53" s="395"/>
      <c r="T53" s="396"/>
      <c r="U53" s="394"/>
      <c r="V53" s="395"/>
      <c r="W53" s="396"/>
      <c r="X53" s="394"/>
      <c r="Y53" s="395"/>
      <c r="Z53" s="396"/>
      <c r="AA53" s="379">
        <f t="shared" si="0"/>
        <v>34780</v>
      </c>
      <c r="AB53" s="380"/>
      <c r="AC53" s="381"/>
      <c r="AD53" s="379">
        <v>15220</v>
      </c>
      <c r="AE53" s="380"/>
      <c r="AF53" s="381"/>
      <c r="AG53" s="379">
        <v>15220</v>
      </c>
      <c r="AH53" s="380"/>
      <c r="AI53" s="382"/>
      <c r="AJ53" s="193" t="str">
        <f t="shared" si="1"/>
        <v>85507020280059244310</v>
      </c>
    </row>
    <row r="54" spans="1:36" s="318" customFormat="1" ht="21">
      <c r="A54" s="384" t="s">
        <v>335</v>
      </c>
      <c r="B54" s="385" t="s">
        <v>336</v>
      </c>
      <c r="C54" s="386" t="s">
        <v>37</v>
      </c>
      <c r="D54" s="387" t="s">
        <v>327</v>
      </c>
      <c r="E54" s="388"/>
      <c r="F54" s="389" t="s">
        <v>328</v>
      </c>
      <c r="G54" s="390" t="s">
        <v>338</v>
      </c>
      <c r="H54" s="388"/>
      <c r="I54" s="391" t="s">
        <v>330</v>
      </c>
      <c r="J54" s="392" t="s">
        <v>99</v>
      </c>
      <c r="K54" s="393"/>
      <c r="L54" s="394">
        <v>1675000</v>
      </c>
      <c r="M54" s="395"/>
      <c r="N54" s="396"/>
      <c r="O54" s="394">
        <v>1675000</v>
      </c>
      <c r="P54" s="395"/>
      <c r="Q54" s="396"/>
      <c r="R54" s="394">
        <v>1673983.05</v>
      </c>
      <c r="S54" s="395"/>
      <c r="T54" s="396"/>
      <c r="U54" s="394"/>
      <c r="V54" s="395"/>
      <c r="W54" s="396"/>
      <c r="X54" s="394"/>
      <c r="Y54" s="395"/>
      <c r="Z54" s="396"/>
      <c r="AA54" s="379">
        <f t="shared" si="0"/>
        <v>1673983.05</v>
      </c>
      <c r="AB54" s="380"/>
      <c r="AC54" s="381"/>
      <c r="AD54" s="379">
        <v>1016.95</v>
      </c>
      <c r="AE54" s="380"/>
      <c r="AF54" s="381"/>
      <c r="AG54" s="379">
        <v>1016.95</v>
      </c>
      <c r="AH54" s="380"/>
      <c r="AI54" s="382"/>
      <c r="AJ54" s="193" t="str">
        <f t="shared" si="1"/>
        <v>85507020280059244340</v>
      </c>
    </row>
    <row r="55" spans="1:36" s="318" customFormat="1" ht="21">
      <c r="A55" s="384" t="s">
        <v>343</v>
      </c>
      <c r="B55" s="385" t="s">
        <v>336</v>
      </c>
      <c r="C55" s="386" t="s">
        <v>37</v>
      </c>
      <c r="D55" s="387" t="s">
        <v>327</v>
      </c>
      <c r="E55" s="388"/>
      <c r="F55" s="389" t="s">
        <v>328</v>
      </c>
      <c r="G55" s="390" t="s">
        <v>338</v>
      </c>
      <c r="H55" s="388"/>
      <c r="I55" s="391" t="s">
        <v>85</v>
      </c>
      <c r="J55" s="392" t="s">
        <v>71</v>
      </c>
      <c r="K55" s="393"/>
      <c r="L55" s="394">
        <v>158594</v>
      </c>
      <c r="M55" s="395"/>
      <c r="N55" s="396"/>
      <c r="O55" s="394">
        <v>158594</v>
      </c>
      <c r="P55" s="395"/>
      <c r="Q55" s="396"/>
      <c r="R55" s="394">
        <v>144404</v>
      </c>
      <c r="S55" s="395"/>
      <c r="T55" s="396"/>
      <c r="U55" s="394"/>
      <c r="V55" s="395"/>
      <c r="W55" s="396"/>
      <c r="X55" s="394"/>
      <c r="Y55" s="395"/>
      <c r="Z55" s="396"/>
      <c r="AA55" s="379">
        <f t="shared" si="0"/>
        <v>144404</v>
      </c>
      <c r="AB55" s="380"/>
      <c r="AC55" s="381"/>
      <c r="AD55" s="379">
        <v>14190</v>
      </c>
      <c r="AE55" s="380"/>
      <c r="AF55" s="381"/>
      <c r="AG55" s="379">
        <v>14190</v>
      </c>
      <c r="AH55" s="380"/>
      <c r="AI55" s="382"/>
      <c r="AJ55" s="193" t="str">
        <f t="shared" si="1"/>
        <v>85507020280059321262</v>
      </c>
    </row>
    <row r="56" spans="1:36" s="318" customFormat="1" ht="12.75">
      <c r="A56" s="384" t="s">
        <v>344</v>
      </c>
      <c r="B56" s="385" t="s">
        <v>336</v>
      </c>
      <c r="C56" s="386" t="s">
        <v>37</v>
      </c>
      <c r="D56" s="387" t="s">
        <v>327</v>
      </c>
      <c r="E56" s="388"/>
      <c r="F56" s="389" t="s">
        <v>328</v>
      </c>
      <c r="G56" s="390" t="s">
        <v>338</v>
      </c>
      <c r="H56" s="388"/>
      <c r="I56" s="391" t="s">
        <v>345</v>
      </c>
      <c r="J56" s="392" t="s">
        <v>80</v>
      </c>
      <c r="K56" s="393"/>
      <c r="L56" s="394">
        <v>516000</v>
      </c>
      <c r="M56" s="395"/>
      <c r="N56" s="396"/>
      <c r="O56" s="394">
        <v>516000</v>
      </c>
      <c r="P56" s="395"/>
      <c r="Q56" s="396"/>
      <c r="R56" s="394">
        <v>516000</v>
      </c>
      <c r="S56" s="395"/>
      <c r="T56" s="396"/>
      <c r="U56" s="394"/>
      <c r="V56" s="395"/>
      <c r="W56" s="396"/>
      <c r="X56" s="394"/>
      <c r="Y56" s="395"/>
      <c r="Z56" s="396"/>
      <c r="AA56" s="379">
        <f t="shared" si="0"/>
        <v>516000</v>
      </c>
      <c r="AB56" s="380"/>
      <c r="AC56" s="381"/>
      <c r="AD56" s="379">
        <v>0</v>
      </c>
      <c r="AE56" s="380"/>
      <c r="AF56" s="381"/>
      <c r="AG56" s="379">
        <v>0</v>
      </c>
      <c r="AH56" s="380"/>
      <c r="AI56" s="382"/>
      <c r="AJ56" s="193" t="str">
        <f t="shared" si="1"/>
        <v>85507020280059851290</v>
      </c>
    </row>
    <row r="57" spans="1:36" s="318" customFormat="1" ht="12.75">
      <c r="A57" s="384" t="s">
        <v>344</v>
      </c>
      <c r="B57" s="385" t="s">
        <v>336</v>
      </c>
      <c r="C57" s="386" t="s">
        <v>37</v>
      </c>
      <c r="D57" s="387" t="s">
        <v>327</v>
      </c>
      <c r="E57" s="388"/>
      <c r="F57" s="389" t="s">
        <v>328</v>
      </c>
      <c r="G57" s="390" t="s">
        <v>338</v>
      </c>
      <c r="H57" s="388"/>
      <c r="I57" s="391" t="s">
        <v>346</v>
      </c>
      <c r="J57" s="392" t="s">
        <v>80</v>
      </c>
      <c r="K57" s="393"/>
      <c r="L57" s="394">
        <v>151000</v>
      </c>
      <c r="M57" s="395"/>
      <c r="N57" s="396"/>
      <c r="O57" s="394">
        <v>151000</v>
      </c>
      <c r="P57" s="395"/>
      <c r="Q57" s="396"/>
      <c r="R57" s="394">
        <v>150000</v>
      </c>
      <c r="S57" s="395"/>
      <c r="T57" s="396"/>
      <c r="U57" s="394"/>
      <c r="V57" s="395"/>
      <c r="W57" s="396"/>
      <c r="X57" s="394"/>
      <c r="Y57" s="395"/>
      <c r="Z57" s="396"/>
      <c r="AA57" s="379">
        <f t="shared" si="0"/>
        <v>150000</v>
      </c>
      <c r="AB57" s="380"/>
      <c r="AC57" s="381"/>
      <c r="AD57" s="379">
        <v>1000</v>
      </c>
      <c r="AE57" s="380"/>
      <c r="AF57" s="381"/>
      <c r="AG57" s="379">
        <v>1000</v>
      </c>
      <c r="AH57" s="380"/>
      <c r="AI57" s="382"/>
      <c r="AJ57" s="193" t="str">
        <f t="shared" si="1"/>
        <v>85507020280059852290</v>
      </c>
    </row>
    <row r="58" spans="1:36" s="292" customFormat="1" ht="12.75" hidden="1">
      <c r="A58" s="397"/>
      <c r="B58" s="397"/>
      <c r="C58" s="398"/>
      <c r="D58" s="12"/>
      <c r="E58" s="399"/>
      <c r="F58" s="399"/>
      <c r="G58" s="399"/>
      <c r="H58" s="399"/>
      <c r="I58" s="399"/>
      <c r="J58" s="399"/>
      <c r="K58" s="399"/>
      <c r="L58" s="400"/>
      <c r="M58" s="400"/>
      <c r="N58" s="401"/>
      <c r="O58" s="402"/>
      <c r="P58" s="400"/>
      <c r="Q58" s="401"/>
      <c r="R58" s="402"/>
      <c r="S58" s="400"/>
      <c r="T58" s="401"/>
      <c r="U58" s="402"/>
      <c r="V58" s="400"/>
      <c r="W58" s="401"/>
      <c r="X58" s="403"/>
      <c r="Y58" s="404"/>
      <c r="Z58" s="405"/>
      <c r="AA58" s="402"/>
      <c r="AB58" s="400"/>
      <c r="AC58" s="401"/>
      <c r="AD58" s="402"/>
      <c r="AE58" s="400"/>
      <c r="AF58" s="401"/>
      <c r="AG58" s="402"/>
      <c r="AH58" s="400"/>
      <c r="AI58" s="406"/>
      <c r="AJ58" s="193"/>
    </row>
    <row r="59" spans="1:36" s="292" customFormat="1" ht="21" thickBot="1">
      <c r="A59" s="282" t="s">
        <v>347</v>
      </c>
      <c r="B59" s="282"/>
      <c r="C59" s="407" t="s">
        <v>348</v>
      </c>
      <c r="D59" s="408" t="s">
        <v>308</v>
      </c>
      <c r="E59" s="409"/>
      <c r="F59" s="409"/>
      <c r="G59" s="409"/>
      <c r="H59" s="409"/>
      <c r="I59" s="409"/>
      <c r="J59" s="409"/>
      <c r="K59" s="410"/>
      <c r="L59" s="411" t="s">
        <v>308</v>
      </c>
      <c r="M59" s="411"/>
      <c r="N59" s="411"/>
      <c r="O59" s="411" t="s">
        <v>308</v>
      </c>
      <c r="P59" s="411"/>
      <c r="Q59" s="411"/>
      <c r="R59" s="412">
        <v>-28975249.22</v>
      </c>
      <c r="S59" s="412"/>
      <c r="T59" s="412"/>
      <c r="U59" s="412">
        <v>0</v>
      </c>
      <c r="V59" s="412"/>
      <c r="W59" s="412"/>
      <c r="X59" s="412">
        <v>0</v>
      </c>
      <c r="Y59" s="412"/>
      <c r="Z59" s="412"/>
      <c r="AA59" s="412">
        <v>-28975249.22</v>
      </c>
      <c r="AB59" s="412"/>
      <c r="AC59" s="412"/>
      <c r="AD59" s="411" t="s">
        <v>308</v>
      </c>
      <c r="AE59" s="411"/>
      <c r="AF59" s="411"/>
      <c r="AG59" s="411" t="s">
        <v>308</v>
      </c>
      <c r="AH59" s="411"/>
      <c r="AI59" s="413"/>
      <c r="AJ59" s="193"/>
    </row>
    <row r="62" spans="1:35" ht="13.5">
      <c r="A62" s="414" t="s">
        <v>349</v>
      </c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 t="s">
        <v>350</v>
      </c>
      <c r="AG62" s="415"/>
      <c r="AH62" s="415"/>
      <c r="AI62" s="415"/>
    </row>
    <row r="63" spans="1:32" ht="12.75">
      <c r="A63" s="238"/>
      <c r="B63" s="238"/>
      <c r="C63" s="416"/>
      <c r="D63" s="416"/>
      <c r="E63" s="416"/>
      <c r="F63" s="416"/>
      <c r="G63" s="416"/>
      <c r="H63" s="416"/>
      <c r="I63" s="416"/>
      <c r="J63" s="416"/>
      <c r="K63" s="239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14"/>
      <c r="Y63" s="241"/>
      <c r="Z63" s="241"/>
      <c r="AA63" s="215"/>
      <c r="AB63" s="241"/>
      <c r="AC63" s="241"/>
      <c r="AE63" s="241"/>
      <c r="AF63" s="241"/>
    </row>
    <row r="64" spans="1:36" s="7" customFormat="1" ht="9.75">
      <c r="A64" s="333"/>
      <c r="B64" s="417"/>
      <c r="C64" s="11"/>
      <c r="D64" s="242" t="s">
        <v>351</v>
      </c>
      <c r="E64" s="418"/>
      <c r="F64" s="418"/>
      <c r="G64" s="418"/>
      <c r="H64" s="418"/>
      <c r="I64" s="418"/>
      <c r="J64" s="418"/>
      <c r="K64" s="419"/>
      <c r="L64" s="420" t="s">
        <v>296</v>
      </c>
      <c r="M64" s="420"/>
      <c r="N64" s="420"/>
      <c r="O64" s="420"/>
      <c r="P64" s="420" t="s">
        <v>315</v>
      </c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 t="s">
        <v>298</v>
      </c>
      <c r="AG64" s="420"/>
      <c r="AH64" s="420"/>
      <c r="AI64" s="420"/>
      <c r="AJ64" s="250"/>
    </row>
    <row r="65" spans="1:36" s="7" customFormat="1" ht="9.75">
      <c r="A65" s="348"/>
      <c r="B65" s="417"/>
      <c r="C65" s="421" t="s">
        <v>316</v>
      </c>
      <c r="D65" s="422"/>
      <c r="E65" s="423"/>
      <c r="F65" s="423"/>
      <c r="G65" s="423"/>
      <c r="H65" s="423"/>
      <c r="I65" s="423"/>
      <c r="J65" s="423"/>
      <c r="K65" s="424"/>
      <c r="L65" s="420"/>
      <c r="M65" s="420"/>
      <c r="N65" s="420"/>
      <c r="O65" s="420"/>
      <c r="P65" s="420" t="s">
        <v>299</v>
      </c>
      <c r="Q65" s="420"/>
      <c r="R65" s="420"/>
      <c r="S65" s="420"/>
      <c r="T65" s="174" t="s">
        <v>300</v>
      </c>
      <c r="U65" s="174"/>
      <c r="V65" s="174"/>
      <c r="W65" s="174"/>
      <c r="X65" s="256" t="s">
        <v>301</v>
      </c>
      <c r="Y65" s="256"/>
      <c r="Z65" s="256"/>
      <c r="AA65" s="256"/>
      <c r="AB65" s="256" t="s">
        <v>302</v>
      </c>
      <c r="AC65" s="256"/>
      <c r="AD65" s="256"/>
      <c r="AE65" s="256"/>
      <c r="AF65" s="420"/>
      <c r="AG65" s="420"/>
      <c r="AH65" s="420"/>
      <c r="AI65" s="420"/>
      <c r="AJ65" s="250"/>
    </row>
    <row r="66" spans="1:36" s="7" customFormat="1" ht="9.75">
      <c r="A66" s="339" t="s">
        <v>294</v>
      </c>
      <c r="B66" s="421"/>
      <c r="C66" s="421" t="s">
        <v>317</v>
      </c>
      <c r="D66" s="422"/>
      <c r="E66" s="423"/>
      <c r="F66" s="423"/>
      <c r="G66" s="423"/>
      <c r="H66" s="423"/>
      <c r="I66" s="423"/>
      <c r="J66" s="423"/>
      <c r="K66" s="424"/>
      <c r="L66" s="420"/>
      <c r="M66" s="420"/>
      <c r="N66" s="420"/>
      <c r="O66" s="420"/>
      <c r="P66" s="420"/>
      <c r="Q66" s="420"/>
      <c r="R66" s="420"/>
      <c r="S66" s="420"/>
      <c r="T66" s="175"/>
      <c r="U66" s="175"/>
      <c r="V66" s="175"/>
      <c r="W66" s="175"/>
      <c r="X66" s="257"/>
      <c r="Y66" s="257"/>
      <c r="Z66" s="257"/>
      <c r="AA66" s="257"/>
      <c r="AB66" s="257"/>
      <c r="AC66" s="257"/>
      <c r="AD66" s="257"/>
      <c r="AE66" s="257"/>
      <c r="AF66" s="420"/>
      <c r="AG66" s="420"/>
      <c r="AH66" s="420"/>
      <c r="AI66" s="420"/>
      <c r="AJ66" s="250"/>
    </row>
    <row r="67" spans="1:36" s="7" customFormat="1" ht="9.75">
      <c r="A67" s="348"/>
      <c r="B67" s="417"/>
      <c r="C67" s="421" t="s">
        <v>321</v>
      </c>
      <c r="D67" s="422"/>
      <c r="E67" s="423"/>
      <c r="F67" s="423"/>
      <c r="G67" s="423"/>
      <c r="H67" s="423"/>
      <c r="I67" s="423"/>
      <c r="J67" s="423"/>
      <c r="K67" s="424"/>
      <c r="L67" s="420"/>
      <c r="M67" s="420"/>
      <c r="N67" s="420"/>
      <c r="O67" s="420"/>
      <c r="P67" s="420"/>
      <c r="Q67" s="420"/>
      <c r="R67" s="420"/>
      <c r="S67" s="420"/>
      <c r="T67" s="175"/>
      <c r="U67" s="175"/>
      <c r="V67" s="175"/>
      <c r="W67" s="175"/>
      <c r="X67" s="257"/>
      <c r="Y67" s="257"/>
      <c r="Z67" s="257"/>
      <c r="AA67" s="257"/>
      <c r="AB67" s="257"/>
      <c r="AC67" s="257"/>
      <c r="AD67" s="257"/>
      <c r="AE67" s="257"/>
      <c r="AF67" s="420"/>
      <c r="AG67" s="420"/>
      <c r="AH67" s="420"/>
      <c r="AI67" s="420"/>
      <c r="AJ67" s="250"/>
    </row>
    <row r="68" spans="1:36" s="7" customFormat="1" ht="9.75">
      <c r="A68" s="348"/>
      <c r="B68" s="417"/>
      <c r="C68" s="421"/>
      <c r="D68" s="425"/>
      <c r="E68" s="426"/>
      <c r="F68" s="426"/>
      <c r="G68" s="426"/>
      <c r="H68" s="426"/>
      <c r="I68" s="426"/>
      <c r="J68" s="426"/>
      <c r="K68" s="427"/>
      <c r="L68" s="420"/>
      <c r="M68" s="420"/>
      <c r="N68" s="420"/>
      <c r="O68" s="420"/>
      <c r="P68" s="420"/>
      <c r="Q68" s="420"/>
      <c r="R68" s="420"/>
      <c r="S68" s="420"/>
      <c r="T68" s="176"/>
      <c r="U68" s="176"/>
      <c r="V68" s="176"/>
      <c r="W68" s="176"/>
      <c r="X68" s="428"/>
      <c r="Y68" s="428"/>
      <c r="Z68" s="428"/>
      <c r="AA68" s="428"/>
      <c r="AB68" s="428"/>
      <c r="AC68" s="428"/>
      <c r="AD68" s="428"/>
      <c r="AE68" s="428"/>
      <c r="AF68" s="420"/>
      <c r="AG68" s="420"/>
      <c r="AH68" s="420"/>
      <c r="AI68" s="420"/>
      <c r="AJ68" s="250"/>
    </row>
    <row r="69" spans="1:35" ht="13.5" thickBot="1">
      <c r="A69" s="429">
        <v>1</v>
      </c>
      <c r="B69" s="429"/>
      <c r="C69" s="429">
        <v>2</v>
      </c>
      <c r="D69" s="430">
        <v>3</v>
      </c>
      <c r="E69" s="431"/>
      <c r="F69" s="431"/>
      <c r="G69" s="431"/>
      <c r="H69" s="431"/>
      <c r="I69" s="431"/>
      <c r="J69" s="431"/>
      <c r="K69" s="432"/>
      <c r="L69" s="269" t="s">
        <v>303</v>
      </c>
      <c r="M69" s="269"/>
      <c r="N69" s="269"/>
      <c r="O69" s="269"/>
      <c r="P69" s="269" t="s">
        <v>4</v>
      </c>
      <c r="Q69" s="269"/>
      <c r="R69" s="269"/>
      <c r="S69" s="269"/>
      <c r="T69" s="269" t="s">
        <v>5</v>
      </c>
      <c r="U69" s="269"/>
      <c r="V69" s="269"/>
      <c r="W69" s="269"/>
      <c r="X69" s="433" t="s">
        <v>304</v>
      </c>
      <c r="Y69" s="433"/>
      <c r="Z69" s="433"/>
      <c r="AA69" s="433"/>
      <c r="AB69" s="269" t="s">
        <v>305</v>
      </c>
      <c r="AC69" s="269"/>
      <c r="AD69" s="269"/>
      <c r="AE69" s="269"/>
      <c r="AF69" s="269" t="s">
        <v>306</v>
      </c>
      <c r="AG69" s="269"/>
      <c r="AH69" s="269"/>
      <c r="AI69" s="269"/>
    </row>
    <row r="70" spans="1:35" ht="21">
      <c r="A70" s="434" t="s">
        <v>352</v>
      </c>
      <c r="B70" s="435"/>
      <c r="C70" s="271" t="s">
        <v>284</v>
      </c>
      <c r="D70" s="361" t="s">
        <v>308</v>
      </c>
      <c r="E70" s="436"/>
      <c r="F70" s="436"/>
      <c r="G70" s="436"/>
      <c r="H70" s="436"/>
      <c r="I70" s="436"/>
      <c r="J70" s="436"/>
      <c r="K70" s="437"/>
      <c r="L70" s="438">
        <v>0</v>
      </c>
      <c r="M70" s="438"/>
      <c r="N70" s="438"/>
      <c r="O70" s="438"/>
      <c r="P70" s="438">
        <v>28975249.22</v>
      </c>
      <c r="Q70" s="438"/>
      <c r="R70" s="438"/>
      <c r="S70" s="438"/>
      <c r="T70" s="438">
        <v>0</v>
      </c>
      <c r="U70" s="438"/>
      <c r="V70" s="438"/>
      <c r="W70" s="438"/>
      <c r="X70" s="438">
        <v>0</v>
      </c>
      <c r="Y70" s="438"/>
      <c r="Z70" s="438"/>
      <c r="AA70" s="438"/>
      <c r="AB70" s="438">
        <v>28975249.22</v>
      </c>
      <c r="AC70" s="438"/>
      <c r="AD70" s="438"/>
      <c r="AE70" s="438"/>
      <c r="AF70" s="438">
        <v>0</v>
      </c>
      <c r="AG70" s="438"/>
      <c r="AH70" s="438"/>
      <c r="AI70" s="439"/>
    </row>
    <row r="71" spans="1:35" ht="12.75">
      <c r="A71" s="440" t="s">
        <v>353</v>
      </c>
      <c r="B71" s="435"/>
      <c r="C71" s="283"/>
      <c r="D71" s="441"/>
      <c r="E71" s="442"/>
      <c r="F71" s="442"/>
      <c r="G71" s="442"/>
      <c r="H71" s="442"/>
      <c r="I71" s="442"/>
      <c r="J71" s="442"/>
      <c r="K71" s="443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5"/>
    </row>
    <row r="72" spans="1:35" ht="21">
      <c r="A72" s="440" t="s">
        <v>354</v>
      </c>
      <c r="B72" s="435"/>
      <c r="C72" s="446" t="s">
        <v>109</v>
      </c>
      <c r="D72" s="284" t="s">
        <v>308</v>
      </c>
      <c r="E72" s="366"/>
      <c r="F72" s="366"/>
      <c r="G72" s="366"/>
      <c r="H72" s="366"/>
      <c r="I72" s="366"/>
      <c r="J72" s="366"/>
      <c r="K72" s="367"/>
      <c r="L72" s="447">
        <v>0</v>
      </c>
      <c r="M72" s="447"/>
      <c r="N72" s="447"/>
      <c r="O72" s="447"/>
      <c r="P72" s="447">
        <v>0</v>
      </c>
      <c r="Q72" s="447"/>
      <c r="R72" s="447"/>
      <c r="S72" s="447"/>
      <c r="T72" s="447">
        <v>0</v>
      </c>
      <c r="U72" s="447"/>
      <c r="V72" s="447"/>
      <c r="W72" s="447"/>
      <c r="X72" s="447">
        <v>0</v>
      </c>
      <c r="Y72" s="447"/>
      <c r="Z72" s="447"/>
      <c r="AA72" s="447"/>
      <c r="AB72" s="447">
        <v>0</v>
      </c>
      <c r="AC72" s="447"/>
      <c r="AD72" s="447"/>
      <c r="AE72" s="447"/>
      <c r="AF72" s="447">
        <v>0</v>
      </c>
      <c r="AG72" s="447"/>
      <c r="AH72" s="447"/>
      <c r="AI72" s="448"/>
    </row>
    <row r="73" spans="1:35" ht="12.75">
      <c r="A73" s="440" t="s">
        <v>355</v>
      </c>
      <c r="B73" s="435"/>
      <c r="C73" s="365"/>
      <c r="D73" s="449"/>
      <c r="E73" s="450"/>
      <c r="F73" s="450"/>
      <c r="G73" s="450"/>
      <c r="H73" s="450"/>
      <c r="I73" s="450"/>
      <c r="J73" s="450"/>
      <c r="K73" s="451"/>
      <c r="L73" s="452"/>
      <c r="M73" s="452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2"/>
      <c r="AD73" s="452"/>
      <c r="AE73" s="452"/>
      <c r="AF73" s="452"/>
      <c r="AG73" s="452"/>
      <c r="AH73" s="452"/>
      <c r="AI73" s="453"/>
    </row>
    <row r="74" spans="1:36" ht="12.75" hidden="1">
      <c r="A74" s="293"/>
      <c r="B74" s="294"/>
      <c r="C74" s="295"/>
      <c r="D74" s="296"/>
      <c r="E74" s="297"/>
      <c r="F74" s="298"/>
      <c r="G74" s="298"/>
      <c r="H74" s="298"/>
      <c r="I74" s="298"/>
      <c r="J74" s="298"/>
      <c r="K74" s="299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4"/>
      <c r="AJ74" s="305"/>
    </row>
    <row r="75" spans="1:36" s="318" customFormat="1" ht="12.75">
      <c r="A75" s="306"/>
      <c r="B75" s="307"/>
      <c r="C75" s="308" t="s">
        <v>109</v>
      </c>
      <c r="D75" s="309"/>
      <c r="E75" s="310"/>
      <c r="F75" s="311"/>
      <c r="G75" s="311"/>
      <c r="H75" s="311"/>
      <c r="I75" s="311"/>
      <c r="J75" s="311"/>
      <c r="K75" s="312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03">
        <f>P75+T75+X75</f>
        <v>0</v>
      </c>
      <c r="AC75" s="303"/>
      <c r="AD75" s="303"/>
      <c r="AE75" s="303"/>
      <c r="AF75" s="303"/>
      <c r="AG75" s="303"/>
      <c r="AH75" s="303"/>
      <c r="AI75" s="304"/>
      <c r="AJ75" s="317">
        <f>D75&amp;F75</f>
      </c>
    </row>
    <row r="76" spans="1:35" ht="12.75" hidden="1">
      <c r="A76" s="454"/>
      <c r="B76" s="455"/>
      <c r="C76" s="456"/>
      <c r="D76" s="457"/>
      <c r="E76" s="458"/>
      <c r="F76" s="459"/>
      <c r="G76" s="459"/>
      <c r="H76" s="459"/>
      <c r="I76" s="459"/>
      <c r="J76" s="459"/>
      <c r="K76" s="460"/>
      <c r="L76" s="461"/>
      <c r="M76" s="462"/>
      <c r="N76" s="462"/>
      <c r="O76" s="463"/>
      <c r="P76" s="461"/>
      <c r="Q76" s="462"/>
      <c r="R76" s="462"/>
      <c r="S76" s="463"/>
      <c r="T76" s="461"/>
      <c r="U76" s="462"/>
      <c r="V76" s="462"/>
      <c r="W76" s="463"/>
      <c r="X76" s="461"/>
      <c r="Y76" s="462"/>
      <c r="Z76" s="462"/>
      <c r="AA76" s="463"/>
      <c r="AB76" s="461"/>
      <c r="AC76" s="462"/>
      <c r="AD76" s="462"/>
      <c r="AE76" s="463"/>
      <c r="AF76" s="461"/>
      <c r="AG76" s="462"/>
      <c r="AH76" s="462"/>
      <c r="AI76" s="464"/>
    </row>
    <row r="77" spans="1:35" ht="21">
      <c r="A77" s="440" t="s">
        <v>356</v>
      </c>
      <c r="B77" s="435"/>
      <c r="C77" s="283" t="s">
        <v>112</v>
      </c>
      <c r="D77" s="284" t="s">
        <v>308</v>
      </c>
      <c r="E77" s="366"/>
      <c r="F77" s="366"/>
      <c r="G77" s="366"/>
      <c r="H77" s="366"/>
      <c r="I77" s="366"/>
      <c r="J77" s="366"/>
      <c r="K77" s="367"/>
      <c r="L77" s="465">
        <v>0</v>
      </c>
      <c r="M77" s="465"/>
      <c r="N77" s="465"/>
      <c r="O77" s="465"/>
      <c r="P77" s="465">
        <v>0</v>
      </c>
      <c r="Q77" s="465"/>
      <c r="R77" s="465"/>
      <c r="S77" s="465"/>
      <c r="T77" s="465">
        <v>0</v>
      </c>
      <c r="U77" s="465"/>
      <c r="V77" s="465"/>
      <c r="W77" s="465"/>
      <c r="X77" s="465">
        <v>0</v>
      </c>
      <c r="Y77" s="465"/>
      <c r="Z77" s="465"/>
      <c r="AA77" s="465"/>
      <c r="AB77" s="465">
        <v>0</v>
      </c>
      <c r="AC77" s="465"/>
      <c r="AD77" s="465"/>
      <c r="AE77" s="465"/>
      <c r="AF77" s="465">
        <v>0</v>
      </c>
      <c r="AG77" s="465"/>
      <c r="AH77" s="465"/>
      <c r="AI77" s="466"/>
    </row>
    <row r="78" spans="1:35" ht="12.75">
      <c r="A78" s="440" t="s">
        <v>355</v>
      </c>
      <c r="B78" s="435"/>
      <c r="C78" s="365"/>
      <c r="D78" s="441"/>
      <c r="E78" s="442"/>
      <c r="F78" s="442"/>
      <c r="G78" s="442"/>
      <c r="H78" s="442"/>
      <c r="I78" s="442"/>
      <c r="J78" s="442"/>
      <c r="K78" s="443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3"/>
    </row>
    <row r="79" spans="1:36" ht="12.75" hidden="1">
      <c r="A79" s="293"/>
      <c r="B79" s="294"/>
      <c r="C79" s="295"/>
      <c r="D79" s="296"/>
      <c r="E79" s="297"/>
      <c r="F79" s="298"/>
      <c r="G79" s="298"/>
      <c r="H79" s="298"/>
      <c r="I79" s="298"/>
      <c r="J79" s="298"/>
      <c r="K79" s="299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4"/>
      <c r="AJ79" s="305"/>
    </row>
    <row r="80" spans="1:36" s="318" customFormat="1" ht="12.75">
      <c r="A80" s="306"/>
      <c r="B80" s="307"/>
      <c r="C80" s="308" t="s">
        <v>112</v>
      </c>
      <c r="D80" s="309"/>
      <c r="E80" s="310"/>
      <c r="F80" s="311"/>
      <c r="G80" s="311"/>
      <c r="H80" s="311"/>
      <c r="I80" s="311"/>
      <c r="J80" s="311"/>
      <c r="K80" s="312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03">
        <f>P80+T80+X80</f>
        <v>0</v>
      </c>
      <c r="AC80" s="303"/>
      <c r="AD80" s="303"/>
      <c r="AE80" s="303"/>
      <c r="AF80" s="303"/>
      <c r="AG80" s="303"/>
      <c r="AH80" s="303"/>
      <c r="AI80" s="304"/>
      <c r="AJ80" s="317">
        <f>D80&amp;F80</f>
      </c>
    </row>
    <row r="81" spans="1:35" ht="12.75" hidden="1">
      <c r="A81" s="454"/>
      <c r="B81" s="455"/>
      <c r="C81" s="467"/>
      <c r="D81" s="457"/>
      <c r="E81" s="458"/>
      <c r="F81" s="459"/>
      <c r="G81" s="459"/>
      <c r="H81" s="459"/>
      <c r="I81" s="459"/>
      <c r="J81" s="459"/>
      <c r="K81" s="460"/>
      <c r="L81" s="468"/>
      <c r="M81" s="469"/>
      <c r="N81" s="469"/>
      <c r="O81" s="470"/>
      <c r="P81" s="468"/>
      <c r="Q81" s="469"/>
      <c r="R81" s="469"/>
      <c r="S81" s="470"/>
      <c r="T81" s="468"/>
      <c r="U81" s="469"/>
      <c r="V81" s="469"/>
      <c r="W81" s="470"/>
      <c r="X81" s="468"/>
      <c r="Y81" s="469"/>
      <c r="Z81" s="469"/>
      <c r="AA81" s="470"/>
      <c r="AB81" s="468"/>
      <c r="AC81" s="469"/>
      <c r="AD81" s="469"/>
      <c r="AE81" s="470"/>
      <c r="AF81" s="461"/>
      <c r="AG81" s="462"/>
      <c r="AH81" s="462"/>
      <c r="AI81" s="464"/>
    </row>
    <row r="82" spans="1:35" ht="12.75">
      <c r="A82" s="440" t="s">
        <v>357</v>
      </c>
      <c r="B82" s="435"/>
      <c r="C82" s="283" t="s">
        <v>358</v>
      </c>
      <c r="D82" s="284" t="s">
        <v>308</v>
      </c>
      <c r="E82" s="366"/>
      <c r="F82" s="366"/>
      <c r="G82" s="366"/>
      <c r="H82" s="366"/>
      <c r="I82" s="366"/>
      <c r="J82" s="366"/>
      <c r="K82" s="367"/>
      <c r="L82" s="465">
        <v>0</v>
      </c>
      <c r="M82" s="465"/>
      <c r="N82" s="465"/>
      <c r="O82" s="465"/>
      <c r="P82" s="471" t="s">
        <v>308</v>
      </c>
      <c r="Q82" s="471"/>
      <c r="R82" s="471"/>
      <c r="S82" s="471"/>
      <c r="T82" s="465">
        <v>0</v>
      </c>
      <c r="U82" s="465"/>
      <c r="V82" s="465"/>
      <c r="W82" s="465"/>
      <c r="X82" s="465">
        <v>0</v>
      </c>
      <c r="Y82" s="465"/>
      <c r="Z82" s="465"/>
      <c r="AA82" s="465"/>
      <c r="AB82" s="465">
        <v>0</v>
      </c>
      <c r="AC82" s="465"/>
      <c r="AD82" s="465"/>
      <c r="AE82" s="465"/>
      <c r="AF82" s="465">
        <v>0</v>
      </c>
      <c r="AG82" s="465"/>
      <c r="AH82" s="465"/>
      <c r="AI82" s="466"/>
    </row>
    <row r="83" spans="1:36" ht="12.75">
      <c r="A83" s="440" t="s">
        <v>359</v>
      </c>
      <c r="B83" s="435"/>
      <c r="C83" s="283" t="s">
        <v>134</v>
      </c>
      <c r="D83" s="284" t="s">
        <v>308</v>
      </c>
      <c r="E83" s="472"/>
      <c r="F83" s="472"/>
      <c r="G83" s="472"/>
      <c r="H83" s="472"/>
      <c r="I83" s="472"/>
      <c r="J83" s="472"/>
      <c r="K83" s="473"/>
      <c r="L83" s="465">
        <v>0</v>
      </c>
      <c r="M83" s="465"/>
      <c r="N83" s="465"/>
      <c r="O83" s="465"/>
      <c r="P83" s="471" t="s">
        <v>360</v>
      </c>
      <c r="Q83" s="471"/>
      <c r="R83" s="471"/>
      <c r="S83" s="471"/>
      <c r="T83" s="465">
        <v>0</v>
      </c>
      <c r="U83" s="465"/>
      <c r="V83" s="465"/>
      <c r="W83" s="465"/>
      <c r="X83" s="465">
        <v>0</v>
      </c>
      <c r="Y83" s="465"/>
      <c r="Z83" s="465"/>
      <c r="AA83" s="465"/>
      <c r="AB83" s="465">
        <v>0</v>
      </c>
      <c r="AC83" s="465"/>
      <c r="AD83" s="465"/>
      <c r="AE83" s="465"/>
      <c r="AF83" s="471" t="s">
        <v>360</v>
      </c>
      <c r="AG83" s="471"/>
      <c r="AH83" s="471"/>
      <c r="AI83" s="474"/>
      <c r="AJ83" s="280"/>
    </row>
    <row r="84" spans="1:36" ht="12.75" hidden="1">
      <c r="A84" s="293"/>
      <c r="B84" s="294"/>
      <c r="C84" s="295"/>
      <c r="D84" s="296"/>
      <c r="E84" s="297"/>
      <c r="F84" s="298"/>
      <c r="G84" s="298"/>
      <c r="H84" s="298"/>
      <c r="I84" s="298"/>
      <c r="J84" s="298"/>
      <c r="K84" s="299"/>
      <c r="L84" s="303"/>
      <c r="M84" s="303"/>
      <c r="N84" s="303"/>
      <c r="O84" s="303"/>
      <c r="P84" s="475" t="s">
        <v>360</v>
      </c>
      <c r="Q84" s="475"/>
      <c r="R84" s="475"/>
      <c r="S84" s="475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475" t="s">
        <v>360</v>
      </c>
      <c r="AG84" s="475"/>
      <c r="AH84" s="475"/>
      <c r="AI84" s="476"/>
      <c r="AJ84" s="305"/>
    </row>
    <row r="85" spans="1:36" ht="12.75">
      <c r="A85" s="306"/>
      <c r="B85" s="307"/>
      <c r="C85" s="308" t="s">
        <v>134</v>
      </c>
      <c r="D85" s="309"/>
      <c r="E85" s="310"/>
      <c r="F85" s="311"/>
      <c r="G85" s="311"/>
      <c r="H85" s="311"/>
      <c r="I85" s="311"/>
      <c r="J85" s="311"/>
      <c r="K85" s="312"/>
      <c r="L85" s="477"/>
      <c r="M85" s="477"/>
      <c r="N85" s="477"/>
      <c r="O85" s="477"/>
      <c r="P85" s="475" t="s">
        <v>308</v>
      </c>
      <c r="Q85" s="475"/>
      <c r="R85" s="475"/>
      <c r="S85" s="475"/>
      <c r="T85" s="477"/>
      <c r="U85" s="477"/>
      <c r="V85" s="477"/>
      <c r="W85" s="477"/>
      <c r="X85" s="477"/>
      <c r="Y85" s="477"/>
      <c r="Z85" s="477"/>
      <c r="AA85" s="477"/>
      <c r="AB85" s="478">
        <f>T85+X85</f>
        <v>0</v>
      </c>
      <c r="AC85" s="478"/>
      <c r="AD85" s="478"/>
      <c r="AE85" s="478"/>
      <c r="AF85" s="475" t="s">
        <v>308</v>
      </c>
      <c r="AG85" s="475"/>
      <c r="AH85" s="475"/>
      <c r="AI85" s="476"/>
      <c r="AJ85" s="317">
        <f>D85&amp;F85</f>
      </c>
    </row>
    <row r="86" spans="1:35" ht="12.75">
      <c r="A86" s="440" t="s">
        <v>361</v>
      </c>
      <c r="B86" s="435"/>
      <c r="C86" s="283" t="s">
        <v>138</v>
      </c>
      <c r="D86" s="284" t="s">
        <v>360</v>
      </c>
      <c r="E86" s="472"/>
      <c r="F86" s="472"/>
      <c r="G86" s="472"/>
      <c r="H86" s="472"/>
      <c r="I86" s="472"/>
      <c r="J86" s="472"/>
      <c r="K86" s="473"/>
      <c r="L86" s="465">
        <v>0</v>
      </c>
      <c r="M86" s="465"/>
      <c r="N86" s="465"/>
      <c r="O86" s="465"/>
      <c r="P86" s="471" t="s">
        <v>360</v>
      </c>
      <c r="Q86" s="471"/>
      <c r="R86" s="471"/>
      <c r="S86" s="471"/>
      <c r="T86" s="465">
        <v>0</v>
      </c>
      <c r="U86" s="465"/>
      <c r="V86" s="465"/>
      <c r="W86" s="465"/>
      <c r="X86" s="465">
        <v>0</v>
      </c>
      <c r="Y86" s="465"/>
      <c r="Z86" s="465"/>
      <c r="AA86" s="465"/>
      <c r="AB86" s="465">
        <v>0</v>
      </c>
      <c r="AC86" s="465"/>
      <c r="AD86" s="465"/>
      <c r="AE86" s="465"/>
      <c r="AF86" s="471" t="s">
        <v>360</v>
      </c>
      <c r="AG86" s="471"/>
      <c r="AH86" s="471"/>
      <c r="AI86" s="474"/>
    </row>
    <row r="87" spans="1:36" ht="12.75" hidden="1">
      <c r="A87" s="293"/>
      <c r="B87" s="294"/>
      <c r="C87" s="295"/>
      <c r="D87" s="296"/>
      <c r="E87" s="297"/>
      <c r="F87" s="298"/>
      <c r="G87" s="298"/>
      <c r="H87" s="298"/>
      <c r="I87" s="298"/>
      <c r="J87" s="298"/>
      <c r="K87" s="299"/>
      <c r="L87" s="303"/>
      <c r="M87" s="303"/>
      <c r="N87" s="303"/>
      <c r="O87" s="303"/>
      <c r="P87" s="475" t="s">
        <v>360</v>
      </c>
      <c r="Q87" s="475"/>
      <c r="R87" s="475"/>
      <c r="S87" s="475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475" t="s">
        <v>360</v>
      </c>
      <c r="AG87" s="475"/>
      <c r="AH87" s="475"/>
      <c r="AI87" s="476"/>
      <c r="AJ87" s="305"/>
    </row>
    <row r="88" spans="1:36" ht="12.75">
      <c r="A88" s="306"/>
      <c r="B88" s="307"/>
      <c r="C88" s="308" t="s">
        <v>138</v>
      </c>
      <c r="D88" s="309"/>
      <c r="E88" s="310"/>
      <c r="F88" s="311"/>
      <c r="G88" s="311"/>
      <c r="H88" s="311"/>
      <c r="I88" s="311"/>
      <c r="J88" s="311"/>
      <c r="K88" s="312"/>
      <c r="L88" s="477"/>
      <c r="M88" s="477"/>
      <c r="N88" s="477"/>
      <c r="O88" s="477"/>
      <c r="P88" s="475" t="s">
        <v>308</v>
      </c>
      <c r="Q88" s="475"/>
      <c r="R88" s="475"/>
      <c r="S88" s="475"/>
      <c r="T88" s="477"/>
      <c r="U88" s="477"/>
      <c r="V88" s="477"/>
      <c r="W88" s="477"/>
      <c r="X88" s="477"/>
      <c r="Y88" s="477"/>
      <c r="Z88" s="477"/>
      <c r="AA88" s="477"/>
      <c r="AB88" s="478">
        <f>T88+X88</f>
        <v>0</v>
      </c>
      <c r="AC88" s="478"/>
      <c r="AD88" s="478"/>
      <c r="AE88" s="478"/>
      <c r="AF88" s="475" t="s">
        <v>308</v>
      </c>
      <c r="AG88" s="475"/>
      <c r="AH88" s="475"/>
      <c r="AI88" s="476"/>
      <c r="AJ88" s="317">
        <f>D88&amp;F88</f>
      </c>
    </row>
    <row r="89" spans="1:35" ht="21">
      <c r="A89" s="440" t="s">
        <v>362</v>
      </c>
      <c r="B89" s="435"/>
      <c r="C89" s="283" t="s">
        <v>363</v>
      </c>
      <c r="D89" s="284" t="s">
        <v>308</v>
      </c>
      <c r="E89" s="366"/>
      <c r="F89" s="366"/>
      <c r="G89" s="366"/>
      <c r="H89" s="366"/>
      <c r="I89" s="366"/>
      <c r="J89" s="366"/>
      <c r="K89" s="367"/>
      <c r="L89" s="471" t="s">
        <v>308</v>
      </c>
      <c r="M89" s="471"/>
      <c r="N89" s="471"/>
      <c r="O89" s="471"/>
      <c r="P89" s="479">
        <f>P90</f>
        <v>28975249.22</v>
      </c>
      <c r="Q89" s="480"/>
      <c r="R89" s="480"/>
      <c r="S89" s="481"/>
      <c r="T89" s="479">
        <f>T90+T104</f>
        <v>0</v>
      </c>
      <c r="U89" s="480"/>
      <c r="V89" s="480"/>
      <c r="W89" s="481"/>
      <c r="X89" s="479">
        <f>X104</f>
        <v>0</v>
      </c>
      <c r="Y89" s="480"/>
      <c r="Z89" s="480"/>
      <c r="AA89" s="481"/>
      <c r="AB89" s="479">
        <f>AB90+AB104</f>
        <v>28975249.22</v>
      </c>
      <c r="AC89" s="480"/>
      <c r="AD89" s="480"/>
      <c r="AE89" s="481"/>
      <c r="AF89" s="471" t="s">
        <v>308</v>
      </c>
      <c r="AG89" s="471"/>
      <c r="AH89" s="471"/>
      <c r="AI89" s="474"/>
    </row>
    <row r="90" spans="1:35" ht="30.75">
      <c r="A90" s="440" t="s">
        <v>364</v>
      </c>
      <c r="B90" s="435"/>
      <c r="C90" s="283" t="s">
        <v>136</v>
      </c>
      <c r="D90" s="284" t="s">
        <v>308</v>
      </c>
      <c r="E90" s="366"/>
      <c r="F90" s="366"/>
      <c r="G90" s="366"/>
      <c r="H90" s="366"/>
      <c r="I90" s="366"/>
      <c r="J90" s="366"/>
      <c r="K90" s="367"/>
      <c r="L90" s="471" t="s">
        <v>308</v>
      </c>
      <c r="M90" s="471"/>
      <c r="N90" s="471"/>
      <c r="O90" s="471"/>
      <c r="P90" s="465">
        <f>SUM(P92:P93)</f>
        <v>28975249.22</v>
      </c>
      <c r="Q90" s="465"/>
      <c r="R90" s="465"/>
      <c r="S90" s="465"/>
      <c r="T90" s="465">
        <f>SUM(T92:T93)</f>
        <v>0</v>
      </c>
      <c r="U90" s="465"/>
      <c r="V90" s="465"/>
      <c r="W90" s="465"/>
      <c r="X90" s="471" t="s">
        <v>308</v>
      </c>
      <c r="Y90" s="471"/>
      <c r="Z90" s="471"/>
      <c r="AA90" s="471"/>
      <c r="AB90" s="465">
        <f>SUM(AB92:AB93)</f>
        <v>28975249.22</v>
      </c>
      <c r="AC90" s="465"/>
      <c r="AD90" s="465"/>
      <c r="AE90" s="465"/>
      <c r="AF90" s="471" t="s">
        <v>308</v>
      </c>
      <c r="AG90" s="471"/>
      <c r="AH90" s="471"/>
      <c r="AI90" s="474"/>
    </row>
    <row r="91" spans="1:35" ht="12.75">
      <c r="A91" s="440" t="s">
        <v>355</v>
      </c>
      <c r="B91" s="435"/>
      <c r="C91" s="283"/>
      <c r="D91" s="284"/>
      <c r="E91" s="366"/>
      <c r="F91" s="366"/>
      <c r="G91" s="366"/>
      <c r="H91" s="366"/>
      <c r="I91" s="366"/>
      <c r="J91" s="366"/>
      <c r="K91" s="367"/>
      <c r="L91" s="482"/>
      <c r="M91" s="483"/>
      <c r="N91" s="483"/>
      <c r="O91" s="484"/>
      <c r="P91" s="482"/>
      <c r="Q91" s="483"/>
      <c r="R91" s="483"/>
      <c r="S91" s="484"/>
      <c r="T91" s="482"/>
      <c r="U91" s="483"/>
      <c r="V91" s="483"/>
      <c r="W91" s="484"/>
      <c r="X91" s="482"/>
      <c r="Y91" s="483"/>
      <c r="Z91" s="483"/>
      <c r="AA91" s="484"/>
      <c r="AB91" s="482"/>
      <c r="AC91" s="483"/>
      <c r="AD91" s="483"/>
      <c r="AE91" s="484"/>
      <c r="AF91" s="482"/>
      <c r="AG91" s="483"/>
      <c r="AH91" s="483"/>
      <c r="AI91" s="485"/>
    </row>
    <row r="92" spans="1:35" ht="21">
      <c r="A92" s="440" t="s">
        <v>365</v>
      </c>
      <c r="B92" s="435"/>
      <c r="C92" s="446" t="s">
        <v>366</v>
      </c>
      <c r="D92" s="284" t="s">
        <v>308</v>
      </c>
      <c r="E92" s="366"/>
      <c r="F92" s="366"/>
      <c r="G92" s="366"/>
      <c r="H92" s="366"/>
      <c r="I92" s="366"/>
      <c r="J92" s="366"/>
      <c r="K92" s="367"/>
      <c r="L92" s="368" t="s">
        <v>308</v>
      </c>
      <c r="M92" s="368"/>
      <c r="N92" s="368"/>
      <c r="O92" s="368"/>
      <c r="P92" s="486"/>
      <c r="Q92" s="486"/>
      <c r="R92" s="486"/>
      <c r="S92" s="486"/>
      <c r="T92" s="486"/>
      <c r="U92" s="486"/>
      <c r="V92" s="486"/>
      <c r="W92" s="486"/>
      <c r="X92" s="368" t="s">
        <v>308</v>
      </c>
      <c r="Y92" s="368"/>
      <c r="Z92" s="368"/>
      <c r="AA92" s="368"/>
      <c r="AB92" s="487">
        <f>P92+T92</f>
        <v>0</v>
      </c>
      <c r="AC92" s="487"/>
      <c r="AD92" s="487"/>
      <c r="AE92" s="487"/>
      <c r="AF92" s="368" t="s">
        <v>308</v>
      </c>
      <c r="AG92" s="368"/>
      <c r="AH92" s="368"/>
      <c r="AI92" s="369"/>
    </row>
    <row r="93" spans="1:35" ht="21" thickBot="1">
      <c r="A93" s="440" t="s">
        <v>367</v>
      </c>
      <c r="B93" s="435"/>
      <c r="C93" s="407" t="s">
        <v>368</v>
      </c>
      <c r="D93" s="408" t="s">
        <v>308</v>
      </c>
      <c r="E93" s="488"/>
      <c r="F93" s="488"/>
      <c r="G93" s="488"/>
      <c r="H93" s="488"/>
      <c r="I93" s="488"/>
      <c r="J93" s="488"/>
      <c r="K93" s="489"/>
      <c r="L93" s="490" t="s">
        <v>308</v>
      </c>
      <c r="M93" s="490"/>
      <c r="N93" s="490"/>
      <c r="O93" s="490"/>
      <c r="P93" s="491">
        <v>28975249.22</v>
      </c>
      <c r="Q93" s="491"/>
      <c r="R93" s="491"/>
      <c r="S93" s="491"/>
      <c r="T93" s="491"/>
      <c r="U93" s="491"/>
      <c r="V93" s="491"/>
      <c r="W93" s="491"/>
      <c r="X93" s="490" t="s">
        <v>308</v>
      </c>
      <c r="Y93" s="490"/>
      <c r="Z93" s="490"/>
      <c r="AA93" s="490"/>
      <c r="AB93" s="492">
        <f>P93+T93</f>
        <v>28975249.22</v>
      </c>
      <c r="AC93" s="492"/>
      <c r="AD93" s="492"/>
      <c r="AE93" s="492"/>
      <c r="AF93" s="490" t="s">
        <v>308</v>
      </c>
      <c r="AG93" s="490"/>
      <c r="AH93" s="490"/>
      <c r="AI93" s="493"/>
    </row>
    <row r="94" spans="1:32" ht="12.75">
      <c r="A94" s="494"/>
      <c r="B94" s="494"/>
      <c r="C94" s="328"/>
      <c r="D94" s="328"/>
      <c r="E94" s="328"/>
      <c r="F94" s="328"/>
      <c r="G94" s="328"/>
      <c r="H94" s="328"/>
      <c r="I94" s="328"/>
      <c r="J94" s="328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95"/>
      <c r="Y94" s="40"/>
      <c r="Z94" s="40"/>
      <c r="AA94" s="40"/>
      <c r="AB94" s="40"/>
      <c r="AC94" s="40"/>
      <c r="AE94" s="40"/>
      <c r="AF94" s="40"/>
    </row>
    <row r="95" spans="1:32" ht="12.75">
      <c r="A95" s="494"/>
      <c r="B95" s="494"/>
      <c r="C95" s="328"/>
      <c r="D95" s="328"/>
      <c r="E95" s="328"/>
      <c r="F95" s="328"/>
      <c r="G95" s="328"/>
      <c r="H95" s="328"/>
      <c r="I95" s="328"/>
      <c r="J95" s="328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95"/>
      <c r="Y95" s="40"/>
      <c r="Z95" s="40"/>
      <c r="AA95" s="40"/>
      <c r="AB95" s="40"/>
      <c r="AC95" s="40"/>
      <c r="AE95" s="40"/>
      <c r="AF95" s="40"/>
    </row>
    <row r="96" spans="1:35" ht="12.75">
      <c r="A96" s="494"/>
      <c r="B96" s="494"/>
      <c r="C96" s="328"/>
      <c r="D96" s="328"/>
      <c r="E96" s="328"/>
      <c r="F96" s="328"/>
      <c r="G96" s="328"/>
      <c r="H96" s="328"/>
      <c r="I96" s="328"/>
      <c r="J96" s="328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AB96" s="496"/>
      <c r="AC96" s="496"/>
      <c r="AE96" s="496"/>
      <c r="AF96" s="497" t="s">
        <v>369</v>
      </c>
      <c r="AG96" s="497"/>
      <c r="AH96" s="497"/>
      <c r="AI96" s="497"/>
    </row>
    <row r="97" spans="1:32" ht="12.75">
      <c r="A97" s="55"/>
      <c r="B97" s="55"/>
      <c r="C97" s="498"/>
      <c r="D97" s="498"/>
      <c r="E97" s="498"/>
      <c r="F97" s="498"/>
      <c r="G97" s="498"/>
      <c r="H97" s="498"/>
      <c r="I97" s="498"/>
      <c r="J97" s="498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99"/>
      <c r="Y97" s="43"/>
      <c r="Z97" s="43"/>
      <c r="AA97" s="43"/>
      <c r="AB97" s="43"/>
      <c r="AC97" s="43"/>
      <c r="AE97" s="43"/>
      <c r="AF97" s="43"/>
    </row>
    <row r="98" spans="1:36" s="7" customFormat="1" ht="9.75">
      <c r="A98" s="500"/>
      <c r="B98" s="417"/>
      <c r="C98" s="11"/>
      <c r="D98" s="242" t="s">
        <v>370</v>
      </c>
      <c r="E98" s="418"/>
      <c r="F98" s="418"/>
      <c r="G98" s="418"/>
      <c r="H98" s="418"/>
      <c r="I98" s="418"/>
      <c r="J98" s="418"/>
      <c r="K98" s="419"/>
      <c r="L98" s="420" t="s">
        <v>296</v>
      </c>
      <c r="M98" s="420"/>
      <c r="N98" s="420"/>
      <c r="O98" s="420"/>
      <c r="P98" s="420" t="s">
        <v>315</v>
      </c>
      <c r="Q98" s="420"/>
      <c r="R98" s="420"/>
      <c r="S98" s="420"/>
      <c r="T98" s="420"/>
      <c r="U98" s="420"/>
      <c r="V98" s="420"/>
      <c r="W98" s="420"/>
      <c r="X98" s="420"/>
      <c r="Y98" s="420"/>
      <c r="Z98" s="420"/>
      <c r="AA98" s="420"/>
      <c r="AB98" s="420"/>
      <c r="AC98" s="420"/>
      <c r="AD98" s="420"/>
      <c r="AE98" s="420"/>
      <c r="AF98" s="420" t="s">
        <v>298</v>
      </c>
      <c r="AG98" s="420"/>
      <c r="AH98" s="420"/>
      <c r="AI98" s="420"/>
      <c r="AJ98" s="250"/>
    </row>
    <row r="99" spans="1:36" s="7" customFormat="1" ht="9.75">
      <c r="A99" s="500"/>
      <c r="B99" s="417"/>
      <c r="C99" s="421" t="s">
        <v>316</v>
      </c>
      <c r="D99" s="422"/>
      <c r="E99" s="423"/>
      <c r="F99" s="423"/>
      <c r="G99" s="423"/>
      <c r="H99" s="423"/>
      <c r="I99" s="423"/>
      <c r="J99" s="423"/>
      <c r="K99" s="424"/>
      <c r="L99" s="420"/>
      <c r="M99" s="420"/>
      <c r="N99" s="420"/>
      <c r="O99" s="420"/>
      <c r="P99" s="420" t="s">
        <v>371</v>
      </c>
      <c r="Q99" s="420"/>
      <c r="R99" s="420"/>
      <c r="S99" s="420"/>
      <c r="T99" s="174" t="s">
        <v>300</v>
      </c>
      <c r="U99" s="174"/>
      <c r="V99" s="174"/>
      <c r="W99" s="174"/>
      <c r="X99" s="256" t="s">
        <v>301</v>
      </c>
      <c r="Y99" s="256"/>
      <c r="Z99" s="256"/>
      <c r="AA99" s="256"/>
      <c r="AB99" s="256" t="s">
        <v>302</v>
      </c>
      <c r="AC99" s="256"/>
      <c r="AD99" s="256"/>
      <c r="AE99" s="256"/>
      <c r="AF99" s="420"/>
      <c r="AG99" s="420"/>
      <c r="AH99" s="420"/>
      <c r="AI99" s="420"/>
      <c r="AJ99" s="250"/>
    </row>
    <row r="100" spans="1:36" s="7" customFormat="1" ht="9.75">
      <c r="A100" s="334" t="s">
        <v>294</v>
      </c>
      <c r="B100" s="421"/>
      <c r="C100" s="421" t="s">
        <v>317</v>
      </c>
      <c r="D100" s="422"/>
      <c r="E100" s="423"/>
      <c r="F100" s="423"/>
      <c r="G100" s="423"/>
      <c r="H100" s="423"/>
      <c r="I100" s="423"/>
      <c r="J100" s="423"/>
      <c r="K100" s="424"/>
      <c r="L100" s="420"/>
      <c r="M100" s="420"/>
      <c r="N100" s="420"/>
      <c r="O100" s="420"/>
      <c r="P100" s="420"/>
      <c r="Q100" s="420"/>
      <c r="R100" s="420"/>
      <c r="S100" s="420"/>
      <c r="T100" s="175"/>
      <c r="U100" s="175"/>
      <c r="V100" s="175"/>
      <c r="W100" s="175"/>
      <c r="X100" s="257"/>
      <c r="Y100" s="257"/>
      <c r="Z100" s="257"/>
      <c r="AA100" s="257"/>
      <c r="AB100" s="257"/>
      <c r="AC100" s="257"/>
      <c r="AD100" s="257"/>
      <c r="AE100" s="257"/>
      <c r="AF100" s="420"/>
      <c r="AG100" s="420"/>
      <c r="AH100" s="420"/>
      <c r="AI100" s="420"/>
      <c r="AJ100" s="250"/>
    </row>
    <row r="101" spans="1:36" s="7" customFormat="1" ht="9.75">
      <c r="A101" s="500"/>
      <c r="B101" s="417"/>
      <c r="C101" s="421" t="s">
        <v>321</v>
      </c>
      <c r="D101" s="422"/>
      <c r="E101" s="423"/>
      <c r="F101" s="423"/>
      <c r="G101" s="423"/>
      <c r="H101" s="423"/>
      <c r="I101" s="423"/>
      <c r="J101" s="423"/>
      <c r="K101" s="424"/>
      <c r="L101" s="420"/>
      <c r="M101" s="420"/>
      <c r="N101" s="420"/>
      <c r="O101" s="420"/>
      <c r="P101" s="420"/>
      <c r="Q101" s="420"/>
      <c r="R101" s="420"/>
      <c r="S101" s="420"/>
      <c r="T101" s="175"/>
      <c r="U101" s="175"/>
      <c r="V101" s="175"/>
      <c r="W101" s="175"/>
      <c r="X101" s="257"/>
      <c r="Y101" s="257"/>
      <c r="Z101" s="257"/>
      <c r="AA101" s="257"/>
      <c r="AB101" s="257"/>
      <c r="AC101" s="257"/>
      <c r="AD101" s="257"/>
      <c r="AE101" s="257"/>
      <c r="AF101" s="420"/>
      <c r="AG101" s="420"/>
      <c r="AH101" s="420"/>
      <c r="AI101" s="420"/>
      <c r="AJ101" s="250"/>
    </row>
    <row r="102" spans="1:36" s="7" customFormat="1" ht="9.75">
      <c r="A102" s="500"/>
      <c r="B102" s="417"/>
      <c r="C102" s="421"/>
      <c r="D102" s="425"/>
      <c r="E102" s="426"/>
      <c r="F102" s="426"/>
      <c r="G102" s="426"/>
      <c r="H102" s="426"/>
      <c r="I102" s="426"/>
      <c r="J102" s="426"/>
      <c r="K102" s="427"/>
      <c r="L102" s="420"/>
      <c r="M102" s="420"/>
      <c r="N102" s="420"/>
      <c r="O102" s="420"/>
      <c r="P102" s="420"/>
      <c r="Q102" s="420"/>
      <c r="R102" s="420"/>
      <c r="S102" s="420"/>
      <c r="T102" s="176"/>
      <c r="U102" s="176"/>
      <c r="V102" s="176"/>
      <c r="W102" s="176"/>
      <c r="X102" s="428"/>
      <c r="Y102" s="428"/>
      <c r="Z102" s="428"/>
      <c r="AA102" s="428"/>
      <c r="AB102" s="428"/>
      <c r="AC102" s="428"/>
      <c r="AD102" s="428"/>
      <c r="AE102" s="428"/>
      <c r="AF102" s="420"/>
      <c r="AG102" s="420"/>
      <c r="AH102" s="420"/>
      <c r="AI102" s="420"/>
      <c r="AJ102" s="250"/>
    </row>
    <row r="103" spans="1:35" ht="13.5" thickBot="1">
      <c r="A103" s="501">
        <v>1</v>
      </c>
      <c r="B103" s="501"/>
      <c r="C103" s="502">
        <v>2</v>
      </c>
      <c r="D103" s="430">
        <v>3</v>
      </c>
      <c r="E103" s="431"/>
      <c r="F103" s="431"/>
      <c r="G103" s="431"/>
      <c r="H103" s="431"/>
      <c r="I103" s="431"/>
      <c r="J103" s="431"/>
      <c r="K103" s="432"/>
      <c r="L103" s="269" t="s">
        <v>303</v>
      </c>
      <c r="M103" s="269"/>
      <c r="N103" s="269"/>
      <c r="O103" s="269"/>
      <c r="P103" s="269" t="s">
        <v>4</v>
      </c>
      <c r="Q103" s="269"/>
      <c r="R103" s="269"/>
      <c r="S103" s="269"/>
      <c r="T103" s="269" t="s">
        <v>5</v>
      </c>
      <c r="U103" s="269"/>
      <c r="V103" s="269"/>
      <c r="W103" s="269"/>
      <c r="X103" s="433" t="s">
        <v>304</v>
      </c>
      <c r="Y103" s="433"/>
      <c r="Z103" s="433"/>
      <c r="AA103" s="433"/>
      <c r="AB103" s="269" t="s">
        <v>305</v>
      </c>
      <c r="AC103" s="269"/>
      <c r="AD103" s="269"/>
      <c r="AE103" s="269"/>
      <c r="AF103" s="269" t="s">
        <v>306</v>
      </c>
      <c r="AG103" s="269"/>
      <c r="AH103" s="269"/>
      <c r="AI103" s="269"/>
    </row>
    <row r="104" spans="1:35" ht="21">
      <c r="A104" s="503" t="s">
        <v>372</v>
      </c>
      <c r="B104" s="435"/>
      <c r="C104" s="271" t="s">
        <v>140</v>
      </c>
      <c r="D104" s="361" t="s">
        <v>308</v>
      </c>
      <c r="E104" s="436"/>
      <c r="F104" s="436"/>
      <c r="G104" s="436"/>
      <c r="H104" s="436"/>
      <c r="I104" s="436"/>
      <c r="J104" s="436"/>
      <c r="K104" s="437"/>
      <c r="L104" s="504" t="s">
        <v>308</v>
      </c>
      <c r="M104" s="504"/>
      <c r="N104" s="504"/>
      <c r="O104" s="504"/>
      <c r="P104" s="504" t="s">
        <v>308</v>
      </c>
      <c r="Q104" s="504"/>
      <c r="R104" s="504"/>
      <c r="S104" s="504"/>
      <c r="T104" s="278">
        <f>SUM(T106:T107)</f>
        <v>0</v>
      </c>
      <c r="U104" s="278"/>
      <c r="V104" s="278"/>
      <c r="W104" s="278"/>
      <c r="X104" s="278">
        <f>SUM(X106:X107)</f>
        <v>0</v>
      </c>
      <c r="Y104" s="278"/>
      <c r="Z104" s="278"/>
      <c r="AA104" s="278"/>
      <c r="AB104" s="278">
        <f>SUM(AB106:AB107)</f>
        <v>0</v>
      </c>
      <c r="AC104" s="278"/>
      <c r="AD104" s="278"/>
      <c r="AE104" s="278"/>
      <c r="AF104" s="504" t="s">
        <v>308</v>
      </c>
      <c r="AG104" s="504"/>
      <c r="AH104" s="504"/>
      <c r="AI104" s="505"/>
    </row>
    <row r="105" spans="1:35" ht="12.75" hidden="1">
      <c r="A105" s="440" t="s">
        <v>355</v>
      </c>
      <c r="B105" s="435"/>
      <c r="C105" s="283"/>
      <c r="D105" s="284"/>
      <c r="E105" s="366"/>
      <c r="F105" s="366"/>
      <c r="G105" s="366"/>
      <c r="H105" s="366"/>
      <c r="I105" s="366"/>
      <c r="J105" s="366"/>
      <c r="K105" s="367"/>
      <c r="L105" s="482"/>
      <c r="M105" s="483"/>
      <c r="N105" s="483"/>
      <c r="O105" s="484"/>
      <c r="P105" s="482"/>
      <c r="Q105" s="483"/>
      <c r="R105" s="483"/>
      <c r="S105" s="484"/>
      <c r="T105" s="461"/>
      <c r="U105" s="462"/>
      <c r="V105" s="462"/>
      <c r="W105" s="463"/>
      <c r="X105" s="506"/>
      <c r="Y105" s="507"/>
      <c r="Z105" s="507"/>
      <c r="AA105" s="508"/>
      <c r="AB105" s="506"/>
      <c r="AC105" s="507"/>
      <c r="AD105" s="507"/>
      <c r="AE105" s="508"/>
      <c r="AF105" s="482"/>
      <c r="AG105" s="483"/>
      <c r="AH105" s="483"/>
      <c r="AI105" s="485"/>
    </row>
    <row r="106" spans="1:35" ht="21">
      <c r="A106" s="503" t="s">
        <v>373</v>
      </c>
      <c r="B106" s="435"/>
      <c r="C106" s="446" t="s">
        <v>374</v>
      </c>
      <c r="D106" s="284" t="s">
        <v>308</v>
      </c>
      <c r="E106" s="366"/>
      <c r="F106" s="366"/>
      <c r="G106" s="366"/>
      <c r="H106" s="366"/>
      <c r="I106" s="366"/>
      <c r="J106" s="366"/>
      <c r="K106" s="367"/>
      <c r="L106" s="471" t="s">
        <v>308</v>
      </c>
      <c r="M106" s="471"/>
      <c r="N106" s="471"/>
      <c r="O106" s="471"/>
      <c r="P106" s="471" t="s">
        <v>308</v>
      </c>
      <c r="Q106" s="471"/>
      <c r="R106" s="471"/>
      <c r="S106" s="471"/>
      <c r="T106" s="509"/>
      <c r="U106" s="509"/>
      <c r="V106" s="509"/>
      <c r="W106" s="509"/>
      <c r="X106" s="509"/>
      <c r="Y106" s="509"/>
      <c r="Z106" s="509"/>
      <c r="AA106" s="509"/>
      <c r="AB106" s="510">
        <f>T106+X106</f>
        <v>0</v>
      </c>
      <c r="AC106" s="510"/>
      <c r="AD106" s="510"/>
      <c r="AE106" s="510"/>
      <c r="AF106" s="471" t="s">
        <v>308</v>
      </c>
      <c r="AG106" s="471"/>
      <c r="AH106" s="471"/>
      <c r="AI106" s="474"/>
    </row>
    <row r="107" spans="1:35" ht="21" thickBot="1">
      <c r="A107" s="503" t="s">
        <v>375</v>
      </c>
      <c r="B107" s="435"/>
      <c r="C107" s="407" t="s">
        <v>376</v>
      </c>
      <c r="D107" s="408" t="s">
        <v>308</v>
      </c>
      <c r="E107" s="488"/>
      <c r="F107" s="488"/>
      <c r="G107" s="488"/>
      <c r="H107" s="488"/>
      <c r="I107" s="488"/>
      <c r="J107" s="488"/>
      <c r="K107" s="489"/>
      <c r="L107" s="490" t="s">
        <v>308</v>
      </c>
      <c r="M107" s="490"/>
      <c r="N107" s="490"/>
      <c r="O107" s="490"/>
      <c r="P107" s="490" t="s">
        <v>308</v>
      </c>
      <c r="Q107" s="490"/>
      <c r="R107" s="490"/>
      <c r="S107" s="490"/>
      <c r="T107" s="491"/>
      <c r="U107" s="491"/>
      <c r="V107" s="491"/>
      <c r="W107" s="491"/>
      <c r="X107" s="491"/>
      <c r="Y107" s="491"/>
      <c r="Z107" s="491"/>
      <c r="AA107" s="491"/>
      <c r="AB107" s="492">
        <f>T107+X107</f>
        <v>0</v>
      </c>
      <c r="AC107" s="492"/>
      <c r="AD107" s="492"/>
      <c r="AE107" s="492"/>
      <c r="AF107" s="490" t="s">
        <v>308</v>
      </c>
      <c r="AG107" s="490"/>
      <c r="AH107" s="490"/>
      <c r="AI107" s="493"/>
    </row>
    <row r="108" spans="1:32" ht="12.75">
      <c r="A108" s="494"/>
      <c r="B108" s="494"/>
      <c r="C108" s="328"/>
      <c r="D108" s="328"/>
      <c r="E108" s="328"/>
      <c r="F108" s="328"/>
      <c r="G108" s="328"/>
      <c r="H108" s="328"/>
      <c r="I108" s="328"/>
      <c r="J108" s="328"/>
      <c r="K108" s="39"/>
      <c r="L108" s="39"/>
      <c r="M108" s="39"/>
      <c r="N108" s="39"/>
      <c r="O108" s="40"/>
      <c r="P108" s="39"/>
      <c r="Q108" s="39"/>
      <c r="R108" s="40"/>
      <c r="S108" s="39"/>
      <c r="T108" s="39"/>
      <c r="U108" s="40"/>
      <c r="V108" s="39"/>
      <c r="W108" s="39"/>
      <c r="X108" s="495"/>
      <c r="Y108" s="39"/>
      <c r="Z108" s="39"/>
      <c r="AA108" s="40"/>
      <c r="AB108" s="39"/>
      <c r="AC108" s="39"/>
      <c r="AE108" s="39"/>
      <c r="AF108" s="39"/>
    </row>
    <row r="109" spans="1:32" ht="12.75">
      <c r="A109" s="511"/>
      <c r="B109" s="511"/>
      <c r="C109" s="511"/>
      <c r="D109" s="511"/>
      <c r="E109" s="511"/>
      <c r="F109" s="511"/>
      <c r="G109" s="511"/>
      <c r="H109" s="511"/>
      <c r="I109" s="511"/>
      <c r="J109" s="511"/>
      <c r="K109" s="40"/>
      <c r="L109" s="40"/>
      <c r="M109" s="40"/>
      <c r="N109" s="40"/>
      <c r="O109" s="39"/>
      <c r="P109" s="40"/>
      <c r="Q109" s="40"/>
      <c r="R109" s="39"/>
      <c r="S109" s="40"/>
      <c r="T109" s="40"/>
      <c r="U109" s="39"/>
      <c r="V109" s="40"/>
      <c r="W109" s="40"/>
      <c r="X109" s="329"/>
      <c r="Y109" s="40"/>
      <c r="Z109" s="40"/>
      <c r="AA109" s="39"/>
      <c r="AB109" s="40"/>
      <c r="AC109" s="40"/>
      <c r="AE109" s="40"/>
      <c r="AF109" s="40"/>
    </row>
    <row r="110" spans="1:35" ht="12.75">
      <c r="A110" s="512" t="s">
        <v>377</v>
      </c>
      <c r="B110" s="512"/>
      <c r="C110" s="513"/>
      <c r="D110" s="513"/>
      <c r="E110" s="513"/>
      <c r="F110" s="514"/>
      <c r="G110" s="514"/>
      <c r="H110" s="514"/>
      <c r="I110" s="187" t="s">
        <v>205</v>
      </c>
      <c r="J110" s="187"/>
      <c r="K110" s="187"/>
      <c r="L110" s="187"/>
      <c r="M110" s="187"/>
      <c r="N110" s="187"/>
      <c r="O110" s="515"/>
      <c r="P110" s="515"/>
      <c r="Q110" s="515"/>
      <c r="R110" s="516" t="s">
        <v>378</v>
      </c>
      <c r="S110" s="516"/>
      <c r="T110" s="516"/>
      <c r="U110" s="516"/>
      <c r="V110" s="516"/>
      <c r="W110" s="516"/>
      <c r="X110" s="517"/>
      <c r="Y110" s="518"/>
      <c r="Z110" s="518"/>
      <c r="AA110" s="43"/>
      <c r="AB110" s="61"/>
      <c r="AC110" s="519"/>
      <c r="AD110" s="519"/>
      <c r="AE110" s="519"/>
      <c r="AF110" s="519"/>
      <c r="AG110" s="519"/>
      <c r="AH110" s="519"/>
      <c r="AI110" s="519"/>
    </row>
    <row r="111" spans="1:35" ht="12.75">
      <c r="A111" s="520"/>
      <c r="B111" s="520"/>
      <c r="C111" s="521" t="s">
        <v>379</v>
      </c>
      <c r="D111" s="521"/>
      <c r="E111" s="521"/>
      <c r="F111" s="15"/>
      <c r="G111" s="15"/>
      <c r="H111" s="15"/>
      <c r="I111" s="521" t="s">
        <v>147</v>
      </c>
      <c r="J111" s="521"/>
      <c r="K111" s="521"/>
      <c r="L111" s="521"/>
      <c r="M111" s="521"/>
      <c r="N111" s="521"/>
      <c r="O111" s="15"/>
      <c r="P111" s="15"/>
      <c r="Q111" s="15"/>
      <c r="R111" s="516"/>
      <c r="S111" s="516"/>
      <c r="T111" s="516"/>
      <c r="U111" s="516"/>
      <c r="V111" s="516"/>
      <c r="W111" s="516"/>
      <c r="X111" s="418" t="s">
        <v>379</v>
      </c>
      <c r="Y111" s="418"/>
      <c r="Z111" s="418"/>
      <c r="AA111" s="418"/>
      <c r="AB111" s="421"/>
      <c r="AC111" s="521" t="s">
        <v>147</v>
      </c>
      <c r="AD111" s="521"/>
      <c r="AE111" s="521"/>
      <c r="AF111" s="521"/>
      <c r="AG111" s="521"/>
      <c r="AH111" s="521"/>
      <c r="AI111" s="521"/>
    </row>
    <row r="112" spans="1:32" ht="12.75">
      <c r="A112" s="522"/>
      <c r="B112" s="522"/>
      <c r="L112" s="59"/>
      <c r="M112" s="59"/>
      <c r="N112" s="59"/>
      <c r="O112" s="15"/>
      <c r="P112" s="59"/>
      <c r="Q112" s="59"/>
      <c r="R112" s="15"/>
      <c r="S112" s="59"/>
      <c r="T112" s="59"/>
      <c r="U112" s="12"/>
      <c r="V112" s="59"/>
      <c r="W112" s="59"/>
      <c r="X112" s="15"/>
      <c r="Y112" s="15"/>
      <c r="Z112" s="15"/>
      <c r="AA112" s="15"/>
      <c r="AB112" s="421"/>
      <c r="AC112" s="421"/>
      <c r="AE112" s="421"/>
      <c r="AF112" s="421"/>
    </row>
    <row r="113" spans="1:32" ht="12.75">
      <c r="A113" s="520" t="s">
        <v>380</v>
      </c>
      <c r="B113" s="520"/>
      <c r="C113" s="523"/>
      <c r="D113" s="523"/>
      <c r="E113" s="523"/>
      <c r="F113" s="15"/>
      <c r="G113" s="15"/>
      <c r="H113" s="15"/>
      <c r="I113" s="524" t="s">
        <v>208</v>
      </c>
      <c r="J113" s="524"/>
      <c r="K113" s="524"/>
      <c r="L113" s="524"/>
      <c r="M113" s="524"/>
      <c r="N113" s="524"/>
      <c r="O113" s="59"/>
      <c r="P113" s="59"/>
      <c r="Q113" s="59"/>
      <c r="R113" s="59"/>
      <c r="S113" s="59"/>
      <c r="T113" s="59"/>
      <c r="U113" s="59"/>
      <c r="V113" s="59"/>
      <c r="W113" s="59"/>
      <c r="X113" s="525"/>
      <c r="Y113" s="59"/>
      <c r="Z113" s="59"/>
      <c r="AA113" s="59"/>
      <c r="AB113" s="59"/>
      <c r="AC113" s="59"/>
      <c r="AE113" s="59"/>
      <c r="AF113" s="59"/>
    </row>
    <row r="114" spans="1:32" ht="12.75">
      <c r="A114" s="520"/>
      <c r="B114" s="520"/>
      <c r="C114" s="521" t="s">
        <v>379</v>
      </c>
      <c r="D114" s="521"/>
      <c r="E114" s="521"/>
      <c r="F114" s="15"/>
      <c r="G114" s="15"/>
      <c r="H114" s="15"/>
      <c r="I114" s="521" t="s">
        <v>147</v>
      </c>
      <c r="J114" s="521"/>
      <c r="K114" s="521"/>
      <c r="L114" s="521"/>
      <c r="M114" s="521"/>
      <c r="N114" s="521"/>
      <c r="O114" s="5"/>
      <c r="P114" s="215"/>
      <c r="Q114" s="215"/>
      <c r="R114" s="5"/>
      <c r="S114" s="215"/>
      <c r="T114" s="215"/>
      <c r="U114" s="5"/>
      <c r="V114" s="215"/>
      <c r="W114" s="215"/>
      <c r="X114" s="526"/>
      <c r="Y114" s="215"/>
      <c r="Z114" s="215"/>
      <c r="AB114" s="215"/>
      <c r="AC114" s="215"/>
      <c r="AE114" s="215"/>
      <c r="AF114" s="215"/>
    </row>
  </sheetData>
  <sheetProtection/>
  <mergeCells count="602">
    <mergeCell ref="I113:N113"/>
    <mergeCell ref="C114:E114"/>
    <mergeCell ref="I114:N114"/>
    <mergeCell ref="AF107:AI107"/>
    <mergeCell ref="I110:N110"/>
    <mergeCell ref="R110:W111"/>
    <mergeCell ref="AC110:AI110"/>
    <mergeCell ref="C111:E111"/>
    <mergeCell ref="I111:N111"/>
    <mergeCell ref="X111:AA111"/>
    <mergeCell ref="AC111:AI111"/>
    <mergeCell ref="D107:K107"/>
    <mergeCell ref="L107:O107"/>
    <mergeCell ref="P107:S107"/>
    <mergeCell ref="T107:W107"/>
    <mergeCell ref="X107:AA107"/>
    <mergeCell ref="AB107:AE107"/>
    <mergeCell ref="AF105:AI105"/>
    <mergeCell ref="D106:K106"/>
    <mergeCell ref="L106:O106"/>
    <mergeCell ref="P106:S106"/>
    <mergeCell ref="T106:W106"/>
    <mergeCell ref="X106:AA106"/>
    <mergeCell ref="AB106:AE106"/>
    <mergeCell ref="AF106:AI106"/>
    <mergeCell ref="D105:K105"/>
    <mergeCell ref="L105:O105"/>
    <mergeCell ref="P105:S105"/>
    <mergeCell ref="T105:W105"/>
    <mergeCell ref="X105:AA105"/>
    <mergeCell ref="AB105:AE105"/>
    <mergeCell ref="AF103:AI103"/>
    <mergeCell ref="D104:K104"/>
    <mergeCell ref="L104:O104"/>
    <mergeCell ref="P104:S104"/>
    <mergeCell ref="T104:W104"/>
    <mergeCell ref="X104:AA104"/>
    <mergeCell ref="AB104:AE104"/>
    <mergeCell ref="AF104:AI104"/>
    <mergeCell ref="D103:K103"/>
    <mergeCell ref="L103:O103"/>
    <mergeCell ref="P103:S103"/>
    <mergeCell ref="T103:W103"/>
    <mergeCell ref="X103:AA103"/>
    <mergeCell ref="AB103:AE103"/>
    <mergeCell ref="AF93:AI93"/>
    <mergeCell ref="AF96:AI96"/>
    <mergeCell ref="D98:K102"/>
    <mergeCell ref="L98:O102"/>
    <mergeCell ref="P98:AE98"/>
    <mergeCell ref="AF98:AI102"/>
    <mergeCell ref="P99:S102"/>
    <mergeCell ref="T99:W102"/>
    <mergeCell ref="X99:AA102"/>
    <mergeCell ref="AB99:AE102"/>
    <mergeCell ref="D93:K93"/>
    <mergeCell ref="L93:O93"/>
    <mergeCell ref="P93:S93"/>
    <mergeCell ref="T93:W93"/>
    <mergeCell ref="X93:AA93"/>
    <mergeCell ref="AB93:AE93"/>
    <mergeCell ref="AF91:AI91"/>
    <mergeCell ref="D92:K92"/>
    <mergeCell ref="L92:O92"/>
    <mergeCell ref="P92:S92"/>
    <mergeCell ref="T92:W92"/>
    <mergeCell ref="X92:AA92"/>
    <mergeCell ref="AB92:AE92"/>
    <mergeCell ref="AF92:AI92"/>
    <mergeCell ref="D91:K91"/>
    <mergeCell ref="L91:O91"/>
    <mergeCell ref="P91:S91"/>
    <mergeCell ref="T91:W91"/>
    <mergeCell ref="X91:AA91"/>
    <mergeCell ref="AB91:AE91"/>
    <mergeCell ref="AF89:AI89"/>
    <mergeCell ref="D90:K90"/>
    <mergeCell ref="L90:O90"/>
    <mergeCell ref="P90:S90"/>
    <mergeCell ref="T90:W90"/>
    <mergeCell ref="X90:AA90"/>
    <mergeCell ref="AB90:AE90"/>
    <mergeCell ref="AF90:AI90"/>
    <mergeCell ref="D89:K89"/>
    <mergeCell ref="L89:O89"/>
    <mergeCell ref="P89:S89"/>
    <mergeCell ref="T89:W89"/>
    <mergeCell ref="X89:AA89"/>
    <mergeCell ref="AB89:AE89"/>
    <mergeCell ref="AB87:AE87"/>
    <mergeCell ref="AF87:AI87"/>
    <mergeCell ref="D88:E88"/>
    <mergeCell ref="F88:K88"/>
    <mergeCell ref="L88:O88"/>
    <mergeCell ref="P88:S88"/>
    <mergeCell ref="T88:W88"/>
    <mergeCell ref="X88:AA88"/>
    <mergeCell ref="AB88:AE88"/>
    <mergeCell ref="AF88:AI88"/>
    <mergeCell ref="D87:E87"/>
    <mergeCell ref="F87:K87"/>
    <mergeCell ref="L87:O87"/>
    <mergeCell ref="P87:S87"/>
    <mergeCell ref="T87:W87"/>
    <mergeCell ref="X87:AA87"/>
    <mergeCell ref="AB85:AE85"/>
    <mergeCell ref="AF85:AI85"/>
    <mergeCell ref="D86:K86"/>
    <mergeCell ref="L86:O86"/>
    <mergeCell ref="P86:S86"/>
    <mergeCell ref="T86:W86"/>
    <mergeCell ref="X86:AA86"/>
    <mergeCell ref="AB86:AE86"/>
    <mergeCell ref="AF86:AI86"/>
    <mergeCell ref="D85:E85"/>
    <mergeCell ref="F85:K85"/>
    <mergeCell ref="L85:O85"/>
    <mergeCell ref="P85:S85"/>
    <mergeCell ref="T85:W85"/>
    <mergeCell ref="X85:AA85"/>
    <mergeCell ref="AF83:AI83"/>
    <mergeCell ref="D84:E84"/>
    <mergeCell ref="F84:K84"/>
    <mergeCell ref="L84:O84"/>
    <mergeCell ref="P84:S84"/>
    <mergeCell ref="T84:W84"/>
    <mergeCell ref="X84:AA84"/>
    <mergeCell ref="AB84:AE84"/>
    <mergeCell ref="AF84:AI84"/>
    <mergeCell ref="D83:K83"/>
    <mergeCell ref="L83:O83"/>
    <mergeCell ref="P83:S83"/>
    <mergeCell ref="T83:W83"/>
    <mergeCell ref="X83:AA83"/>
    <mergeCell ref="AB83:AE83"/>
    <mergeCell ref="AF81:AI81"/>
    <mergeCell ref="D82:K82"/>
    <mergeCell ref="L82:O82"/>
    <mergeCell ref="P82:S82"/>
    <mergeCell ref="T82:W82"/>
    <mergeCell ref="X82:AA82"/>
    <mergeCell ref="AB82:AE82"/>
    <mergeCell ref="AF82:AI82"/>
    <mergeCell ref="E81:K81"/>
    <mergeCell ref="L81:O81"/>
    <mergeCell ref="P81:S81"/>
    <mergeCell ref="T81:W81"/>
    <mergeCell ref="X81:AA81"/>
    <mergeCell ref="AB81:AE81"/>
    <mergeCell ref="AB79:AE79"/>
    <mergeCell ref="AF79:AI79"/>
    <mergeCell ref="D80:E80"/>
    <mergeCell ref="F80:K80"/>
    <mergeCell ref="L80:O80"/>
    <mergeCell ref="P80:S80"/>
    <mergeCell ref="T80:W80"/>
    <mergeCell ref="X80:AA80"/>
    <mergeCell ref="AB80:AE80"/>
    <mergeCell ref="AF80:AI80"/>
    <mergeCell ref="D79:E79"/>
    <mergeCell ref="F79:K79"/>
    <mergeCell ref="L79:O79"/>
    <mergeCell ref="P79:S79"/>
    <mergeCell ref="T79:W79"/>
    <mergeCell ref="X79:AA79"/>
    <mergeCell ref="AF77:AI77"/>
    <mergeCell ref="D78:K78"/>
    <mergeCell ref="L78:O78"/>
    <mergeCell ref="P78:S78"/>
    <mergeCell ref="T78:W78"/>
    <mergeCell ref="X78:AA78"/>
    <mergeCell ref="AB78:AE78"/>
    <mergeCell ref="AF78:AI78"/>
    <mergeCell ref="D77:K77"/>
    <mergeCell ref="L77:O77"/>
    <mergeCell ref="P77:S77"/>
    <mergeCell ref="T77:W77"/>
    <mergeCell ref="X77:AA77"/>
    <mergeCell ref="AB77:AE77"/>
    <mergeCell ref="AB75:AE75"/>
    <mergeCell ref="AF75:AI75"/>
    <mergeCell ref="E76:K76"/>
    <mergeCell ref="L76:O76"/>
    <mergeCell ref="P76:S76"/>
    <mergeCell ref="T76:W76"/>
    <mergeCell ref="X76:AA76"/>
    <mergeCell ref="AB76:AE76"/>
    <mergeCell ref="AF76:AI76"/>
    <mergeCell ref="D75:E75"/>
    <mergeCell ref="F75:K75"/>
    <mergeCell ref="L75:O75"/>
    <mergeCell ref="P75:S75"/>
    <mergeCell ref="T75:W75"/>
    <mergeCell ref="X75:AA75"/>
    <mergeCell ref="AF73:AI73"/>
    <mergeCell ref="D74:E74"/>
    <mergeCell ref="F74:K74"/>
    <mergeCell ref="L74:O74"/>
    <mergeCell ref="P74:S74"/>
    <mergeCell ref="T74:W74"/>
    <mergeCell ref="X74:AA74"/>
    <mergeCell ref="AB74:AE74"/>
    <mergeCell ref="AF74:AI74"/>
    <mergeCell ref="D73:K73"/>
    <mergeCell ref="L73:O73"/>
    <mergeCell ref="P73:S73"/>
    <mergeCell ref="T73:W73"/>
    <mergeCell ref="X73:AA73"/>
    <mergeCell ref="AB73:AE73"/>
    <mergeCell ref="AF71:AI71"/>
    <mergeCell ref="D72:K72"/>
    <mergeCell ref="L72:O72"/>
    <mergeCell ref="P72:S72"/>
    <mergeCell ref="T72:W72"/>
    <mergeCell ref="X72:AA72"/>
    <mergeCell ref="AB72:AE72"/>
    <mergeCell ref="AF72:AI72"/>
    <mergeCell ref="D71:K71"/>
    <mergeCell ref="L71:O71"/>
    <mergeCell ref="P71:S71"/>
    <mergeCell ref="T71:W71"/>
    <mergeCell ref="X71:AA71"/>
    <mergeCell ref="AB71:AE71"/>
    <mergeCell ref="AF69:AI69"/>
    <mergeCell ref="D70:K70"/>
    <mergeCell ref="L70:O70"/>
    <mergeCell ref="P70:S70"/>
    <mergeCell ref="T70:W70"/>
    <mergeCell ref="X70:AA70"/>
    <mergeCell ref="AB70:AE70"/>
    <mergeCell ref="AF70:AI70"/>
    <mergeCell ref="D69:K69"/>
    <mergeCell ref="L69:O69"/>
    <mergeCell ref="P69:S69"/>
    <mergeCell ref="T69:W69"/>
    <mergeCell ref="X69:AA69"/>
    <mergeCell ref="AB69:AE69"/>
    <mergeCell ref="D64:K68"/>
    <mergeCell ref="L64:O68"/>
    <mergeCell ref="P64:AE64"/>
    <mergeCell ref="AF64:AI68"/>
    <mergeCell ref="P65:S68"/>
    <mergeCell ref="T65:W68"/>
    <mergeCell ref="X65:AA68"/>
    <mergeCell ref="AB65:AE68"/>
    <mergeCell ref="X59:Z59"/>
    <mergeCell ref="AA59:AC59"/>
    <mergeCell ref="AD59:AF59"/>
    <mergeCell ref="AG59:AI59"/>
    <mergeCell ref="A62:AE62"/>
    <mergeCell ref="AF62:AI62"/>
    <mergeCell ref="U58:W58"/>
    <mergeCell ref="X58:Z58"/>
    <mergeCell ref="AA58:AC58"/>
    <mergeCell ref="AD58:AF58"/>
    <mergeCell ref="AG58:AI58"/>
    <mergeCell ref="D59:K59"/>
    <mergeCell ref="L59:N59"/>
    <mergeCell ref="O59:Q59"/>
    <mergeCell ref="R59:T59"/>
    <mergeCell ref="U59:W59"/>
    <mergeCell ref="U57:W57"/>
    <mergeCell ref="X57:Z57"/>
    <mergeCell ref="AA57:AC57"/>
    <mergeCell ref="AD57:AF57"/>
    <mergeCell ref="AG57:AI57"/>
    <mergeCell ref="E58:I58"/>
    <mergeCell ref="J58:K58"/>
    <mergeCell ref="L58:N58"/>
    <mergeCell ref="O58:Q58"/>
    <mergeCell ref="R58:T58"/>
    <mergeCell ref="D57:E57"/>
    <mergeCell ref="G57:H57"/>
    <mergeCell ref="J57:K57"/>
    <mergeCell ref="L57:N57"/>
    <mergeCell ref="O57:Q57"/>
    <mergeCell ref="R57:T57"/>
    <mergeCell ref="R56:T56"/>
    <mergeCell ref="U56:W56"/>
    <mergeCell ref="X56:Z56"/>
    <mergeCell ref="AA56:AC56"/>
    <mergeCell ref="AD56:AF56"/>
    <mergeCell ref="AG56:AI56"/>
    <mergeCell ref="U55:W55"/>
    <mergeCell ref="X55:Z55"/>
    <mergeCell ref="AA55:AC55"/>
    <mergeCell ref="AD55:AF55"/>
    <mergeCell ref="AG55:AI55"/>
    <mergeCell ref="D56:E56"/>
    <mergeCell ref="G56:H56"/>
    <mergeCell ref="J56:K56"/>
    <mergeCell ref="L56:N56"/>
    <mergeCell ref="O56:Q56"/>
    <mergeCell ref="D55:E55"/>
    <mergeCell ref="G55:H55"/>
    <mergeCell ref="J55:K55"/>
    <mergeCell ref="L55:N55"/>
    <mergeCell ref="O55:Q55"/>
    <mergeCell ref="R55:T55"/>
    <mergeCell ref="R54:T54"/>
    <mergeCell ref="U54:W54"/>
    <mergeCell ref="X54:Z54"/>
    <mergeCell ref="AA54:AC54"/>
    <mergeCell ref="AD54:AF54"/>
    <mergeCell ref="AG54:AI54"/>
    <mergeCell ref="U53:W53"/>
    <mergeCell ref="X53:Z53"/>
    <mergeCell ref="AA53:AC53"/>
    <mergeCell ref="AD53:AF53"/>
    <mergeCell ref="AG53:AI53"/>
    <mergeCell ref="D54:E54"/>
    <mergeCell ref="G54:H54"/>
    <mergeCell ref="J54:K54"/>
    <mergeCell ref="L54:N54"/>
    <mergeCell ref="O54:Q54"/>
    <mergeCell ref="D53:E53"/>
    <mergeCell ref="G53:H53"/>
    <mergeCell ref="J53:K53"/>
    <mergeCell ref="L53:N53"/>
    <mergeCell ref="O53:Q53"/>
    <mergeCell ref="R53:T53"/>
    <mergeCell ref="R52:T52"/>
    <mergeCell ref="U52:W52"/>
    <mergeCell ref="X52:Z52"/>
    <mergeCell ref="AA52:AC52"/>
    <mergeCell ref="AD52:AF52"/>
    <mergeCell ref="AG52:AI52"/>
    <mergeCell ref="U51:W51"/>
    <mergeCell ref="X51:Z51"/>
    <mergeCell ref="AA51:AC51"/>
    <mergeCell ref="AD51:AF51"/>
    <mergeCell ref="AG51:AI51"/>
    <mergeCell ref="D52:E52"/>
    <mergeCell ref="G52:H52"/>
    <mergeCell ref="J52:K52"/>
    <mergeCell ref="L52:N52"/>
    <mergeCell ref="O52:Q52"/>
    <mergeCell ref="D51:E51"/>
    <mergeCell ref="G51:H51"/>
    <mergeCell ref="J51:K51"/>
    <mergeCell ref="L51:N51"/>
    <mergeCell ref="O51:Q51"/>
    <mergeCell ref="R51:T51"/>
    <mergeCell ref="R50:T50"/>
    <mergeCell ref="U50:W50"/>
    <mergeCell ref="X50:Z50"/>
    <mergeCell ref="AA50:AC50"/>
    <mergeCell ref="AD50:AF50"/>
    <mergeCell ref="AG50:AI50"/>
    <mergeCell ref="U49:W49"/>
    <mergeCell ref="X49:Z49"/>
    <mergeCell ref="AA49:AC49"/>
    <mergeCell ref="AD49:AF49"/>
    <mergeCell ref="AG49:AI49"/>
    <mergeCell ref="D50:E50"/>
    <mergeCell ref="G50:H50"/>
    <mergeCell ref="J50:K50"/>
    <mergeCell ref="L50:N50"/>
    <mergeCell ref="O50:Q50"/>
    <mergeCell ref="X48:Z48"/>
    <mergeCell ref="AA48:AC48"/>
    <mergeCell ref="AD48:AF48"/>
    <mergeCell ref="AG48:AI48"/>
    <mergeCell ref="D49:E49"/>
    <mergeCell ref="G49:H49"/>
    <mergeCell ref="J49:K49"/>
    <mergeCell ref="L49:N49"/>
    <mergeCell ref="O49:Q49"/>
    <mergeCell ref="R49:T49"/>
    <mergeCell ref="AA47:AC47"/>
    <mergeCell ref="AD47:AF47"/>
    <mergeCell ref="AG47:AI47"/>
    <mergeCell ref="D48:E48"/>
    <mergeCell ref="G48:H48"/>
    <mergeCell ref="J48:K48"/>
    <mergeCell ref="L48:N48"/>
    <mergeCell ref="O48:Q48"/>
    <mergeCell ref="R48:T48"/>
    <mergeCell ref="U48:W48"/>
    <mergeCell ref="AD46:AF46"/>
    <mergeCell ref="AG46:AI46"/>
    <mergeCell ref="D47:E47"/>
    <mergeCell ref="G47:H47"/>
    <mergeCell ref="J47:K47"/>
    <mergeCell ref="L47:N47"/>
    <mergeCell ref="O47:Q47"/>
    <mergeCell ref="R47:T47"/>
    <mergeCell ref="U47:W47"/>
    <mergeCell ref="X47:Z47"/>
    <mergeCell ref="AG45:AI45"/>
    <mergeCell ref="D46:E46"/>
    <mergeCell ref="G46:H46"/>
    <mergeCell ref="J46:K46"/>
    <mergeCell ref="L46:N46"/>
    <mergeCell ref="O46:Q46"/>
    <mergeCell ref="R46:T46"/>
    <mergeCell ref="U46:W46"/>
    <mergeCell ref="X46:Z46"/>
    <mergeCell ref="AA46:AC46"/>
    <mergeCell ref="O45:Q45"/>
    <mergeCell ref="R45:T45"/>
    <mergeCell ref="U45:W45"/>
    <mergeCell ref="X45:Z45"/>
    <mergeCell ref="AA45:AC45"/>
    <mergeCell ref="AD45:AF45"/>
    <mergeCell ref="U44:W44"/>
    <mergeCell ref="X44:Z44"/>
    <mergeCell ref="AA44:AC44"/>
    <mergeCell ref="AD44:AF44"/>
    <mergeCell ref="AG44:AI44"/>
    <mergeCell ref="A45:B45"/>
    <mergeCell ref="D45:E45"/>
    <mergeCell ref="G45:H45"/>
    <mergeCell ref="J45:K45"/>
    <mergeCell ref="L45:N45"/>
    <mergeCell ref="D44:E44"/>
    <mergeCell ref="G44:H44"/>
    <mergeCell ref="J44:K44"/>
    <mergeCell ref="L44:N44"/>
    <mergeCell ref="O44:Q44"/>
    <mergeCell ref="R44:T44"/>
    <mergeCell ref="R43:T43"/>
    <mergeCell ref="U43:W43"/>
    <mergeCell ref="X43:Z43"/>
    <mergeCell ref="AA43:AC43"/>
    <mergeCell ref="AD43:AF43"/>
    <mergeCell ref="AG43:AI43"/>
    <mergeCell ref="U42:W42"/>
    <mergeCell ref="X42:Z42"/>
    <mergeCell ref="AA42:AC42"/>
    <mergeCell ref="AD42:AF42"/>
    <mergeCell ref="AG42:AI42"/>
    <mergeCell ref="D43:E43"/>
    <mergeCell ref="G43:H43"/>
    <mergeCell ref="J43:K43"/>
    <mergeCell ref="L43:N43"/>
    <mergeCell ref="O43:Q43"/>
    <mergeCell ref="D42:E42"/>
    <mergeCell ref="G42:H42"/>
    <mergeCell ref="J42:K42"/>
    <mergeCell ref="L42:N42"/>
    <mergeCell ref="O42:Q42"/>
    <mergeCell ref="R42:T42"/>
    <mergeCell ref="R41:T41"/>
    <mergeCell ref="U41:W41"/>
    <mergeCell ref="X41:Z41"/>
    <mergeCell ref="AA41:AC41"/>
    <mergeCell ref="AD41:AF41"/>
    <mergeCell ref="AG41:AI41"/>
    <mergeCell ref="X40:Z40"/>
    <mergeCell ref="AA40:AC40"/>
    <mergeCell ref="AD40:AF40"/>
    <mergeCell ref="AG40:AI40"/>
    <mergeCell ref="A41:B41"/>
    <mergeCell ref="D41:E41"/>
    <mergeCell ref="G41:H41"/>
    <mergeCell ref="J41:K41"/>
    <mergeCell ref="L41:N41"/>
    <mergeCell ref="O41:Q41"/>
    <mergeCell ref="AA39:AC39"/>
    <mergeCell ref="AD39:AF39"/>
    <mergeCell ref="AG39:AI39"/>
    <mergeCell ref="D40:E40"/>
    <mergeCell ref="G40:H40"/>
    <mergeCell ref="J40:K40"/>
    <mergeCell ref="L40:N40"/>
    <mergeCell ref="O40:Q40"/>
    <mergeCell ref="R40:T40"/>
    <mergeCell ref="U40:W40"/>
    <mergeCell ref="AG38:AI38"/>
    <mergeCell ref="A39:B39"/>
    <mergeCell ref="D39:E39"/>
    <mergeCell ref="G39:H39"/>
    <mergeCell ref="J39:K39"/>
    <mergeCell ref="L39:N39"/>
    <mergeCell ref="O39:Q39"/>
    <mergeCell ref="R39:T39"/>
    <mergeCell ref="U39:W39"/>
    <mergeCell ref="X39:Z39"/>
    <mergeCell ref="AD37:AF37"/>
    <mergeCell ref="AG37:AI37"/>
    <mergeCell ref="D38:K38"/>
    <mergeCell ref="L38:N38"/>
    <mergeCell ref="O38:Q38"/>
    <mergeCell ref="R38:T38"/>
    <mergeCell ref="U38:W38"/>
    <mergeCell ref="X38:Z38"/>
    <mergeCell ref="AA38:AC38"/>
    <mergeCell ref="AD38:AF38"/>
    <mergeCell ref="AA36:AC36"/>
    <mergeCell ref="AD36:AF36"/>
    <mergeCell ref="AG36:AI36"/>
    <mergeCell ref="D37:K37"/>
    <mergeCell ref="L37:N37"/>
    <mergeCell ref="O37:Q37"/>
    <mergeCell ref="R37:T37"/>
    <mergeCell ref="U37:W37"/>
    <mergeCell ref="X37:Z37"/>
    <mergeCell ref="AA37:AC37"/>
    <mergeCell ref="X32:Z35"/>
    <mergeCell ref="AA32:AC35"/>
    <mergeCell ref="AD32:AF35"/>
    <mergeCell ref="AG32:AI35"/>
    <mergeCell ref="D36:K36"/>
    <mergeCell ref="L36:N36"/>
    <mergeCell ref="O36:Q36"/>
    <mergeCell ref="R36:T36"/>
    <mergeCell ref="U36:W36"/>
    <mergeCell ref="X36:Z36"/>
    <mergeCell ref="A28:AE28"/>
    <mergeCell ref="AF28:AI28"/>
    <mergeCell ref="B30:B35"/>
    <mergeCell ref="D30:K35"/>
    <mergeCell ref="L30:N35"/>
    <mergeCell ref="O30:Q35"/>
    <mergeCell ref="R30:AC31"/>
    <mergeCell ref="AD30:AI31"/>
    <mergeCell ref="R32:T35"/>
    <mergeCell ref="U32:W35"/>
    <mergeCell ref="AB23:AE23"/>
    <mergeCell ref="AF23:AI23"/>
    <mergeCell ref="E24:K24"/>
    <mergeCell ref="L24:O24"/>
    <mergeCell ref="P24:S24"/>
    <mergeCell ref="T24:W24"/>
    <mergeCell ref="X24:AA24"/>
    <mergeCell ref="AB24:AE24"/>
    <mergeCell ref="AF24:AI24"/>
    <mergeCell ref="D23:E23"/>
    <mergeCell ref="F23:K23"/>
    <mergeCell ref="L23:O23"/>
    <mergeCell ref="P23:S23"/>
    <mergeCell ref="T23:W23"/>
    <mergeCell ref="X23:AA23"/>
    <mergeCell ref="AF21:AI21"/>
    <mergeCell ref="D22:E22"/>
    <mergeCell ref="F22:K22"/>
    <mergeCell ref="L22:O22"/>
    <mergeCell ref="P22:S22"/>
    <mergeCell ref="T22:W22"/>
    <mergeCell ref="X22:AA22"/>
    <mergeCell ref="AB22:AE22"/>
    <mergeCell ref="AF22:AI22"/>
    <mergeCell ref="D21:K21"/>
    <mergeCell ref="L21:O21"/>
    <mergeCell ref="P21:S21"/>
    <mergeCell ref="T21:W21"/>
    <mergeCell ref="X21:AA21"/>
    <mergeCell ref="AB21:AE21"/>
    <mergeCell ref="AF19:AI19"/>
    <mergeCell ref="D20:K20"/>
    <mergeCell ref="L20:O20"/>
    <mergeCell ref="P20:S20"/>
    <mergeCell ref="T20:W20"/>
    <mergeCell ref="X20:AA20"/>
    <mergeCell ref="AB20:AE20"/>
    <mergeCell ref="AF20:AI20"/>
    <mergeCell ref="AB16:AE18"/>
    <mergeCell ref="D19:K19"/>
    <mergeCell ref="L19:O19"/>
    <mergeCell ref="P19:S19"/>
    <mergeCell ref="T19:W19"/>
    <mergeCell ref="X19:AA19"/>
    <mergeCell ref="AB19:AE19"/>
    <mergeCell ref="A13:AF13"/>
    <mergeCell ref="A15:A18"/>
    <mergeCell ref="C15:C18"/>
    <mergeCell ref="D15:K18"/>
    <mergeCell ref="L15:O18"/>
    <mergeCell ref="P15:AE15"/>
    <mergeCell ref="AF15:AI18"/>
    <mergeCell ref="P16:S18"/>
    <mergeCell ref="T16:W18"/>
    <mergeCell ref="X16:AA18"/>
    <mergeCell ref="A11:M11"/>
    <mergeCell ref="AD11:AF11"/>
    <mergeCell ref="AG11:AI11"/>
    <mergeCell ref="A12:M12"/>
    <mergeCell ref="AD12:AF12"/>
    <mergeCell ref="AG12:AI12"/>
    <mergeCell ref="A9:M9"/>
    <mergeCell ref="N9:AC9"/>
    <mergeCell ref="AD9:AF9"/>
    <mergeCell ref="AG9:AI9"/>
    <mergeCell ref="A10:M10"/>
    <mergeCell ref="N10:AC10"/>
    <mergeCell ref="AD10:AF10"/>
    <mergeCell ref="AG10:AI10"/>
    <mergeCell ref="O7:U7"/>
    <mergeCell ref="AD7:AF7"/>
    <mergeCell ref="AG7:AI7"/>
    <mergeCell ref="A8:M8"/>
    <mergeCell ref="N8:AC8"/>
    <mergeCell ref="AD8:AF8"/>
    <mergeCell ref="AG8:AI8"/>
    <mergeCell ref="A2:AF2"/>
    <mergeCell ref="A3:AF3"/>
    <mergeCell ref="A4:AF4"/>
    <mergeCell ref="A5:AF5"/>
    <mergeCell ref="AG5:AI5"/>
    <mergeCell ref="AC6:AF6"/>
    <mergeCell ref="AG6:A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2.50390625" style="0" customWidth="1"/>
    <col min="2" max="2" width="11.625" style="0" customWidth="1"/>
    <col min="3" max="3" width="6.00390625" style="0" customWidth="1"/>
    <col min="4" max="7" width="19.625" style="0" customWidth="1"/>
    <col min="8" max="8" width="9.125" style="0" hidden="1" customWidth="1"/>
  </cols>
  <sheetData>
    <row r="1" spans="1:7" ht="21.75" customHeight="1" thickBot="1">
      <c r="A1" s="527"/>
      <c r="B1" s="528" t="s">
        <v>381</v>
      </c>
      <c r="C1" s="529"/>
      <c r="D1" s="529"/>
      <c r="E1" s="529"/>
      <c r="F1" s="530" t="s">
        <v>382</v>
      </c>
      <c r="G1" s="531" t="s">
        <v>383</v>
      </c>
    </row>
    <row r="2" spans="1:8" ht="24" customHeight="1">
      <c r="A2" s="532" t="s">
        <v>384</v>
      </c>
      <c r="B2" s="533" t="s">
        <v>385</v>
      </c>
      <c r="C2" s="534"/>
      <c r="D2" s="534"/>
      <c r="E2" s="534"/>
      <c r="F2" s="534"/>
      <c r="G2" s="535"/>
      <c r="H2">
        <v>5</v>
      </c>
    </row>
    <row r="3" spans="1:8" ht="11.25" customHeight="1">
      <c r="A3" s="536"/>
      <c r="B3" s="537" t="s">
        <v>386</v>
      </c>
      <c r="C3" s="537"/>
      <c r="D3" s="537"/>
      <c r="E3" s="537"/>
      <c r="F3" s="537"/>
      <c r="G3" s="535"/>
      <c r="H3">
        <v>500</v>
      </c>
    </row>
    <row r="4" spans="1:8" ht="7.5" customHeight="1">
      <c r="A4" s="527"/>
      <c r="B4" s="538"/>
      <c r="C4" s="538"/>
      <c r="D4" s="539"/>
      <c r="E4" s="539"/>
      <c r="F4" s="540"/>
      <c r="G4" s="541"/>
      <c r="H4" t="s">
        <v>211</v>
      </c>
    </row>
    <row r="5" spans="1:8" ht="15.75" customHeight="1">
      <c r="A5" s="527"/>
      <c r="B5" s="538"/>
      <c r="C5" s="542" t="s">
        <v>387</v>
      </c>
      <c r="D5" s="543"/>
      <c r="E5" s="543"/>
      <c r="F5" s="540"/>
      <c r="G5" s="541"/>
      <c r="H5" t="s">
        <v>210</v>
      </c>
    </row>
    <row r="6" spans="1:7" ht="6.75" customHeight="1">
      <c r="A6" s="544"/>
      <c r="B6" s="545"/>
      <c r="C6" s="545"/>
      <c r="D6" s="545"/>
      <c r="E6" s="545"/>
      <c r="F6" s="545"/>
      <c r="G6" s="545"/>
    </row>
    <row r="7" spans="1:7" ht="11.25" customHeight="1">
      <c r="A7" s="546" t="s">
        <v>388</v>
      </c>
      <c r="B7" s="547"/>
      <c r="C7" s="548" t="s">
        <v>389</v>
      </c>
      <c r="D7" s="548" t="s">
        <v>390</v>
      </c>
      <c r="E7" s="548" t="s">
        <v>391</v>
      </c>
      <c r="F7" s="548" t="s">
        <v>392</v>
      </c>
      <c r="G7" s="549" t="s">
        <v>393</v>
      </c>
    </row>
    <row r="8" spans="1:8" ht="11.25" customHeight="1">
      <c r="A8" s="550"/>
      <c r="B8" s="551"/>
      <c r="C8" s="552"/>
      <c r="D8" s="552"/>
      <c r="E8" s="552"/>
      <c r="F8" s="552"/>
      <c r="G8" s="553"/>
      <c r="H8">
        <v>3</v>
      </c>
    </row>
    <row r="9" spans="1:7" ht="11.25" customHeight="1">
      <c r="A9" s="547" t="s">
        <v>394</v>
      </c>
      <c r="B9" s="554" t="s">
        <v>395</v>
      </c>
      <c r="C9" s="552"/>
      <c r="D9" s="552"/>
      <c r="E9" s="552"/>
      <c r="F9" s="552"/>
      <c r="G9" s="553"/>
    </row>
    <row r="10" spans="1:8" ht="11.25" customHeight="1">
      <c r="A10" s="555"/>
      <c r="B10" s="552"/>
      <c r="C10" s="552"/>
      <c r="D10" s="552"/>
      <c r="E10" s="552"/>
      <c r="F10" s="552"/>
      <c r="G10" s="553"/>
      <c r="H10">
        <v>3627009431</v>
      </c>
    </row>
    <row r="11" spans="1:7" ht="11.25" customHeight="1">
      <c r="A11" s="556"/>
      <c r="B11" s="557"/>
      <c r="C11" s="557"/>
      <c r="D11" s="557"/>
      <c r="E11" s="557"/>
      <c r="F11" s="557"/>
      <c r="G11" s="558"/>
    </row>
    <row r="12" spans="1:7" ht="15" customHeight="1" thickBot="1">
      <c r="A12" s="559" t="s">
        <v>396</v>
      </c>
      <c r="B12" s="560" t="s">
        <v>397</v>
      </c>
      <c r="C12" s="560" t="s">
        <v>288</v>
      </c>
      <c r="D12" s="561">
        <v>4</v>
      </c>
      <c r="E12" s="562">
        <v>5</v>
      </c>
      <c r="F12" s="562">
        <v>6</v>
      </c>
      <c r="G12" s="562">
        <v>7</v>
      </c>
    </row>
    <row r="13" spans="1:7" ht="27" customHeight="1">
      <c r="A13" s="563" t="s">
        <v>398</v>
      </c>
      <c r="B13" s="564"/>
      <c r="C13" s="565"/>
      <c r="D13" s="566"/>
      <c r="E13" s="567"/>
      <c r="F13" s="567"/>
      <c r="G13" s="568"/>
    </row>
    <row r="14" spans="1:7" ht="25.5" customHeight="1">
      <c r="A14" s="569" t="s">
        <v>399</v>
      </c>
      <c r="B14" s="570" t="s">
        <v>400</v>
      </c>
      <c r="C14" s="571" t="s">
        <v>6</v>
      </c>
      <c r="D14" s="572">
        <f>SUM(D15:D22)</f>
        <v>34053705.77</v>
      </c>
      <c r="E14" s="573">
        <f>SUM(E15:E22)</f>
        <v>1757553.35</v>
      </c>
      <c r="F14" s="573">
        <f>SUM(F15:F22)</f>
        <v>2458827.5</v>
      </c>
      <c r="G14" s="574">
        <f>SUM(G15:G22)</f>
        <v>33352431.62</v>
      </c>
    </row>
    <row r="15" spans="1:7" ht="22.5" customHeight="1">
      <c r="A15" s="575" t="s">
        <v>401</v>
      </c>
      <c r="B15" s="576" t="s">
        <v>402</v>
      </c>
      <c r="C15" s="571" t="s">
        <v>403</v>
      </c>
      <c r="D15" s="577">
        <v>17246122.32</v>
      </c>
      <c r="E15" s="578"/>
      <c r="F15" s="579"/>
      <c r="G15" s="580">
        <f aca="true" t="shared" si="0" ref="G15:G22">D15+E15-F15</f>
        <v>17246122.32</v>
      </c>
    </row>
    <row r="16" spans="1:7" ht="22.5" customHeight="1">
      <c r="A16" s="581" t="s">
        <v>404</v>
      </c>
      <c r="B16" s="582" t="s">
        <v>405</v>
      </c>
      <c r="C16" s="571" t="s">
        <v>406</v>
      </c>
      <c r="D16" s="577">
        <v>4091695.54</v>
      </c>
      <c r="E16" s="578"/>
      <c r="F16" s="579"/>
      <c r="G16" s="580">
        <f t="shared" si="0"/>
        <v>4091695.54</v>
      </c>
    </row>
    <row r="17" spans="1:7" ht="22.5" customHeight="1">
      <c r="A17" s="581" t="s">
        <v>407</v>
      </c>
      <c r="B17" s="582" t="s">
        <v>408</v>
      </c>
      <c r="C17" s="571" t="s">
        <v>409</v>
      </c>
      <c r="D17" s="577">
        <v>2221392.12</v>
      </c>
      <c r="E17" s="578"/>
      <c r="F17" s="579">
        <v>937717.14</v>
      </c>
      <c r="G17" s="580">
        <f t="shared" si="0"/>
        <v>1283674.98</v>
      </c>
    </row>
    <row r="18" spans="1:7" ht="22.5" customHeight="1">
      <c r="A18" s="581" t="s">
        <v>410</v>
      </c>
      <c r="B18" s="583" t="s">
        <v>411</v>
      </c>
      <c r="C18" s="571" t="s">
        <v>412</v>
      </c>
      <c r="D18" s="577">
        <v>6589480.19</v>
      </c>
      <c r="E18" s="578">
        <v>1757553.35</v>
      </c>
      <c r="F18" s="579">
        <v>817880.21</v>
      </c>
      <c r="G18" s="580">
        <f t="shared" si="0"/>
        <v>7529153.33</v>
      </c>
    </row>
    <row r="19" spans="1:7" ht="22.5" customHeight="1">
      <c r="A19" s="581" t="s">
        <v>413</v>
      </c>
      <c r="B19" s="582" t="s">
        <v>414</v>
      </c>
      <c r="C19" s="571" t="s">
        <v>415</v>
      </c>
      <c r="D19" s="577">
        <v>1875476.44</v>
      </c>
      <c r="E19" s="578"/>
      <c r="F19" s="579">
        <v>434476.44</v>
      </c>
      <c r="G19" s="580">
        <f t="shared" si="0"/>
        <v>1441000</v>
      </c>
    </row>
    <row r="20" spans="1:7" ht="22.5" customHeight="1">
      <c r="A20" s="581" t="s">
        <v>416</v>
      </c>
      <c r="B20" s="582" t="s">
        <v>417</v>
      </c>
      <c r="C20" s="571" t="s">
        <v>418</v>
      </c>
      <c r="D20" s="577">
        <v>1436886.73</v>
      </c>
      <c r="E20" s="578"/>
      <c r="F20" s="579"/>
      <c r="G20" s="580">
        <f t="shared" si="0"/>
        <v>1436886.73</v>
      </c>
    </row>
    <row r="21" spans="1:7" ht="22.5" customHeight="1">
      <c r="A21" s="581" t="s">
        <v>419</v>
      </c>
      <c r="B21" s="582" t="s">
        <v>420</v>
      </c>
      <c r="C21" s="571" t="s">
        <v>421</v>
      </c>
      <c r="D21" s="577">
        <v>584069.11</v>
      </c>
      <c r="E21" s="578"/>
      <c r="F21" s="579">
        <v>268753.71</v>
      </c>
      <c r="G21" s="580">
        <f t="shared" si="0"/>
        <v>315315.4</v>
      </c>
    </row>
    <row r="22" spans="1:7" ht="22.5" customHeight="1">
      <c r="A22" s="581" t="s">
        <v>422</v>
      </c>
      <c r="B22" s="582" t="s">
        <v>423</v>
      </c>
      <c r="C22" s="571" t="s">
        <v>424</v>
      </c>
      <c r="D22" s="577">
        <v>8583.32</v>
      </c>
      <c r="E22" s="578"/>
      <c r="F22" s="579"/>
      <c r="G22" s="580">
        <f t="shared" si="0"/>
        <v>8583.32</v>
      </c>
    </row>
    <row r="23" spans="1:7" ht="24.75" customHeight="1">
      <c r="A23" s="584" t="s">
        <v>425</v>
      </c>
      <c r="B23" s="585" t="s">
        <v>426</v>
      </c>
      <c r="C23" s="586" t="s">
        <v>14</v>
      </c>
      <c r="D23" s="587">
        <f>SUM(D24:D26)+SUM(D30:D34)</f>
        <v>30838773.7</v>
      </c>
      <c r="E23" s="588" t="s">
        <v>308</v>
      </c>
      <c r="F23" s="589">
        <f>SUM(F24:F26)+SUM(F30:F34)</f>
        <v>179158.75</v>
      </c>
      <c r="G23" s="590">
        <f>SUM(G24:G26)+SUM(G30:G34)</f>
        <v>31017932.45</v>
      </c>
    </row>
    <row r="24" spans="1:7" ht="22.5" customHeight="1">
      <c r="A24" s="591" t="s">
        <v>427</v>
      </c>
      <c r="B24" s="585" t="s">
        <v>428</v>
      </c>
      <c r="C24" s="586" t="s">
        <v>429</v>
      </c>
      <c r="D24" s="592">
        <v>17246122.32</v>
      </c>
      <c r="E24" s="588" t="s">
        <v>308</v>
      </c>
      <c r="F24" s="579"/>
      <c r="G24" s="580">
        <f>D24+F24</f>
        <v>17246122.32</v>
      </c>
    </row>
    <row r="25" spans="1:7" ht="22.5" customHeight="1">
      <c r="A25" s="581" t="s">
        <v>430</v>
      </c>
      <c r="B25" s="585" t="s">
        <v>431</v>
      </c>
      <c r="C25" s="586" t="s">
        <v>432</v>
      </c>
      <c r="D25" s="592">
        <v>4091695.54</v>
      </c>
      <c r="E25" s="588" t="s">
        <v>308</v>
      </c>
      <c r="F25" s="579"/>
      <c r="G25" s="580">
        <f>D25+F25</f>
        <v>4091695.54</v>
      </c>
    </row>
    <row r="26" spans="1:7" ht="22.5" customHeight="1" thickBot="1">
      <c r="A26" s="581" t="s">
        <v>433</v>
      </c>
      <c r="B26" s="593" t="s">
        <v>434</v>
      </c>
      <c r="C26" s="594" t="s">
        <v>435</v>
      </c>
      <c r="D26" s="595">
        <v>943176.23</v>
      </c>
      <c r="E26" s="596" t="s">
        <v>308</v>
      </c>
      <c r="F26" s="597">
        <v>-51610.86</v>
      </c>
      <c r="G26" s="598">
        <f>D26+F26</f>
        <v>891565.37</v>
      </c>
    </row>
    <row r="27" spans="1:7" ht="12.75">
      <c r="A27" s="599"/>
      <c r="B27" s="600"/>
      <c r="C27" s="600"/>
      <c r="D27" s="600"/>
      <c r="E27" s="600"/>
      <c r="F27" s="600"/>
      <c r="G27" s="601"/>
    </row>
    <row r="28" spans="1:7" ht="12.75">
      <c r="A28" s="602"/>
      <c r="B28" s="603"/>
      <c r="C28" s="603"/>
      <c r="D28" s="603"/>
      <c r="E28" s="603"/>
      <c r="F28" s="603"/>
      <c r="G28" s="603" t="s">
        <v>436</v>
      </c>
    </row>
    <row r="29" spans="1:7" ht="15" customHeight="1" thickBot="1">
      <c r="A29" s="559">
        <v>1</v>
      </c>
      <c r="B29" s="604" t="s">
        <v>397</v>
      </c>
      <c r="C29" s="604" t="s">
        <v>288</v>
      </c>
      <c r="D29" s="561">
        <v>4</v>
      </c>
      <c r="E29" s="562">
        <v>5</v>
      </c>
      <c r="F29" s="562">
        <v>6</v>
      </c>
      <c r="G29" s="562">
        <v>7</v>
      </c>
    </row>
    <row r="30" spans="1:7" ht="24" customHeight="1">
      <c r="A30" s="581" t="s">
        <v>437</v>
      </c>
      <c r="B30" s="605" t="s">
        <v>438</v>
      </c>
      <c r="C30" s="606" t="s">
        <v>439</v>
      </c>
      <c r="D30" s="607">
        <v>5819211.76</v>
      </c>
      <c r="E30" s="608" t="s">
        <v>308</v>
      </c>
      <c r="F30" s="607">
        <v>374771.25</v>
      </c>
      <c r="G30" s="609">
        <f>D30+F30</f>
        <v>6193983.01</v>
      </c>
    </row>
    <row r="31" spans="1:7" ht="24" customHeight="1">
      <c r="A31" s="575" t="s">
        <v>440</v>
      </c>
      <c r="B31" s="582" t="s">
        <v>441</v>
      </c>
      <c r="C31" s="610" t="s">
        <v>442</v>
      </c>
      <c r="D31" s="579">
        <v>1331939.8</v>
      </c>
      <c r="E31" s="611" t="s">
        <v>308</v>
      </c>
      <c r="F31" s="579">
        <v>-182843.64</v>
      </c>
      <c r="G31" s="580">
        <f>D31+F31</f>
        <v>1149096.16</v>
      </c>
    </row>
    <row r="32" spans="1:7" ht="33" customHeight="1">
      <c r="A32" s="581" t="s">
        <v>443</v>
      </c>
      <c r="B32" s="585" t="s">
        <v>444</v>
      </c>
      <c r="C32" s="586" t="s">
        <v>445</v>
      </c>
      <c r="D32" s="579">
        <v>1398044.73</v>
      </c>
      <c r="E32" s="611" t="s">
        <v>308</v>
      </c>
      <c r="F32" s="579">
        <v>38842</v>
      </c>
      <c r="G32" s="580">
        <f>D32+F32</f>
        <v>1436886.73</v>
      </c>
    </row>
    <row r="33" spans="1:7" ht="24" customHeight="1">
      <c r="A33" s="581" t="s">
        <v>446</v>
      </c>
      <c r="B33" s="585" t="s">
        <v>447</v>
      </c>
      <c r="C33" s="586" t="s">
        <v>448</v>
      </c>
      <c r="D33" s="579"/>
      <c r="E33" s="611" t="s">
        <v>308</v>
      </c>
      <c r="F33" s="579"/>
      <c r="G33" s="580">
        <f>D33+F33</f>
        <v>0</v>
      </c>
    </row>
    <row r="34" spans="1:7" ht="24" customHeight="1">
      <c r="A34" s="581" t="s">
        <v>449</v>
      </c>
      <c r="B34" s="585" t="s">
        <v>450</v>
      </c>
      <c r="C34" s="586" t="s">
        <v>451</v>
      </c>
      <c r="D34" s="579">
        <v>8583.32</v>
      </c>
      <c r="E34" s="611" t="s">
        <v>308</v>
      </c>
      <c r="F34" s="579"/>
      <c r="G34" s="580">
        <f>D34+F34</f>
        <v>8583.32</v>
      </c>
    </row>
    <row r="35" spans="1:7" ht="42" customHeight="1">
      <c r="A35" s="584" t="s">
        <v>452</v>
      </c>
      <c r="B35" s="585" t="s">
        <v>453</v>
      </c>
      <c r="C35" s="586" t="s">
        <v>454</v>
      </c>
      <c r="D35" s="612"/>
      <c r="E35" s="612"/>
      <c r="F35" s="612"/>
      <c r="G35" s="580">
        <f>D35+E35-F35</f>
        <v>0</v>
      </c>
    </row>
    <row r="36" spans="1:7" ht="27" customHeight="1">
      <c r="A36" s="584" t="s">
        <v>455</v>
      </c>
      <c r="B36" s="585" t="s">
        <v>456</v>
      </c>
      <c r="C36" s="586" t="s">
        <v>25</v>
      </c>
      <c r="D36" s="612"/>
      <c r="E36" s="612"/>
      <c r="F36" s="612"/>
      <c r="G36" s="580">
        <f>D36+E36-F36</f>
        <v>0</v>
      </c>
    </row>
    <row r="37" spans="1:7" ht="30" customHeight="1">
      <c r="A37" s="613" t="s">
        <v>457</v>
      </c>
      <c r="B37" s="585"/>
      <c r="C37" s="586"/>
      <c r="D37" s="614"/>
      <c r="E37" s="615"/>
      <c r="F37" s="615"/>
      <c r="G37" s="616"/>
    </row>
    <row r="38" spans="1:7" ht="27" customHeight="1">
      <c r="A38" s="617" t="s">
        <v>458</v>
      </c>
      <c r="B38" s="570" t="s">
        <v>459</v>
      </c>
      <c r="C38" s="571" t="s">
        <v>9</v>
      </c>
      <c r="D38" s="618"/>
      <c r="E38" s="618"/>
      <c r="F38" s="618"/>
      <c r="G38" s="619">
        <f>D38+E38-F38</f>
        <v>0</v>
      </c>
    </row>
    <row r="39" spans="1:7" ht="27" customHeight="1">
      <c r="A39" s="620" t="s">
        <v>460</v>
      </c>
      <c r="B39" s="582" t="s">
        <v>461</v>
      </c>
      <c r="C39" s="610" t="s">
        <v>11</v>
      </c>
      <c r="D39" s="612"/>
      <c r="E39" s="611" t="s">
        <v>308</v>
      </c>
      <c r="F39" s="612"/>
      <c r="G39" s="580">
        <f>D39+F39</f>
        <v>0</v>
      </c>
    </row>
    <row r="40" spans="1:7" ht="42" customHeight="1">
      <c r="A40" s="620" t="s">
        <v>462</v>
      </c>
      <c r="B40" s="585" t="s">
        <v>463</v>
      </c>
      <c r="C40" s="586" t="s">
        <v>13</v>
      </c>
      <c r="D40" s="612"/>
      <c r="E40" s="612"/>
      <c r="F40" s="612"/>
      <c r="G40" s="580">
        <f>D40+E40-F40</f>
        <v>0</v>
      </c>
    </row>
    <row r="41" spans="1:7" ht="29.25" customHeight="1">
      <c r="A41" s="563" t="s">
        <v>464</v>
      </c>
      <c r="B41" s="585"/>
      <c r="C41" s="586"/>
      <c r="D41" s="614"/>
      <c r="E41" s="615"/>
      <c r="F41" s="621"/>
      <c r="G41" s="616"/>
    </row>
    <row r="42" spans="1:7" ht="27" customHeight="1">
      <c r="A42" s="617" t="s">
        <v>465</v>
      </c>
      <c r="B42" s="570" t="s">
        <v>466</v>
      </c>
      <c r="C42" s="571" t="s">
        <v>17</v>
      </c>
      <c r="D42" s="572">
        <f>SUM(D43:D45)</f>
        <v>0</v>
      </c>
      <c r="E42" s="573">
        <f>SUM(E43:E45)</f>
        <v>164325251</v>
      </c>
      <c r="F42" s="573">
        <f>SUM(F43:F45)</f>
        <v>0</v>
      </c>
      <c r="G42" s="574">
        <f>SUM(G43:G45)</f>
        <v>164325251</v>
      </c>
    </row>
    <row r="43" spans="1:7" ht="24" customHeight="1">
      <c r="A43" s="581" t="s">
        <v>467</v>
      </c>
      <c r="B43" s="570" t="s">
        <v>468</v>
      </c>
      <c r="C43" s="571" t="s">
        <v>20</v>
      </c>
      <c r="D43" s="579"/>
      <c r="E43" s="579">
        <v>164325251</v>
      </c>
      <c r="F43" s="579"/>
      <c r="G43" s="580">
        <f>D43+E43-F43</f>
        <v>164325251</v>
      </c>
    </row>
    <row r="44" spans="1:7" ht="24" customHeight="1">
      <c r="A44" s="581" t="s">
        <v>469</v>
      </c>
      <c r="B44" s="570" t="s">
        <v>470</v>
      </c>
      <c r="C44" s="571" t="s">
        <v>22</v>
      </c>
      <c r="D44" s="579"/>
      <c r="E44" s="579"/>
      <c r="F44" s="579"/>
      <c r="G44" s="580">
        <f>D44+E44-F44</f>
        <v>0</v>
      </c>
    </row>
    <row r="45" spans="1:7" ht="24" customHeight="1" thickBot="1">
      <c r="A45" s="581" t="s">
        <v>471</v>
      </c>
      <c r="B45" s="593" t="s">
        <v>472</v>
      </c>
      <c r="C45" s="594" t="s">
        <v>24</v>
      </c>
      <c r="D45" s="597"/>
      <c r="E45" s="597"/>
      <c r="F45" s="597"/>
      <c r="G45" s="598">
        <f>D45+E45-F45</f>
        <v>0</v>
      </c>
    </row>
    <row r="46" spans="1:7" ht="12.75">
      <c r="A46" s="622"/>
      <c r="B46" s="600"/>
      <c r="C46" s="600"/>
      <c r="D46" s="600"/>
      <c r="E46" s="600"/>
      <c r="F46" s="600"/>
      <c r="G46" s="601"/>
    </row>
    <row r="47" spans="1:7" ht="12.75">
      <c r="A47" s="602"/>
      <c r="B47" s="603"/>
      <c r="C47" s="603"/>
      <c r="D47" s="603"/>
      <c r="E47" s="603"/>
      <c r="F47" s="603"/>
      <c r="G47" s="603" t="s">
        <v>473</v>
      </c>
    </row>
    <row r="48" spans="1:7" ht="15" customHeight="1" thickBot="1">
      <c r="A48" s="559">
        <v>1</v>
      </c>
      <c r="B48" s="604" t="s">
        <v>397</v>
      </c>
      <c r="C48" s="604" t="s">
        <v>288</v>
      </c>
      <c r="D48" s="561">
        <v>4</v>
      </c>
      <c r="E48" s="562">
        <v>5</v>
      </c>
      <c r="F48" s="562">
        <v>6</v>
      </c>
      <c r="G48" s="562">
        <v>7</v>
      </c>
    </row>
    <row r="49" spans="1:7" ht="50.25" customHeight="1">
      <c r="A49" s="620" t="s">
        <v>474</v>
      </c>
      <c r="B49" s="605" t="s">
        <v>475</v>
      </c>
      <c r="C49" s="606" t="s">
        <v>28</v>
      </c>
      <c r="D49" s="623"/>
      <c r="E49" s="624"/>
      <c r="F49" s="624"/>
      <c r="G49" s="625">
        <f>D49+E49-F49</f>
        <v>0</v>
      </c>
    </row>
    <row r="50" spans="1:7" ht="42" customHeight="1">
      <c r="A50" s="563" t="s">
        <v>476</v>
      </c>
      <c r="B50" s="585"/>
      <c r="C50" s="586"/>
      <c r="D50" s="614"/>
      <c r="E50" s="615"/>
      <c r="F50" s="615"/>
      <c r="G50" s="626"/>
    </row>
    <row r="51" spans="1:7" ht="45" customHeight="1">
      <c r="A51" s="617" t="s">
        <v>477</v>
      </c>
      <c r="B51" s="570" t="s">
        <v>478</v>
      </c>
      <c r="C51" s="571" t="s">
        <v>55</v>
      </c>
      <c r="D51" s="627">
        <v>5407401.99</v>
      </c>
      <c r="E51" s="628">
        <v>3931796.87</v>
      </c>
      <c r="F51" s="628">
        <v>4421141.35</v>
      </c>
      <c r="G51" s="619">
        <f>D51+E51-F51</f>
        <v>4918057.51</v>
      </c>
    </row>
    <row r="52" spans="1:7" ht="45" customHeight="1">
      <c r="A52" s="617" t="s">
        <v>479</v>
      </c>
      <c r="B52" s="570" t="s">
        <v>480</v>
      </c>
      <c r="C52" s="571" t="s">
        <v>56</v>
      </c>
      <c r="D52" s="629"/>
      <c r="E52" s="630"/>
      <c r="F52" s="630"/>
      <c r="G52" s="619">
        <f>D52+E52-F52</f>
        <v>0</v>
      </c>
    </row>
    <row r="53" spans="1:7" ht="45" customHeight="1" thickBot="1">
      <c r="A53" s="617" t="s">
        <v>481</v>
      </c>
      <c r="B53" s="593" t="s">
        <v>482</v>
      </c>
      <c r="C53" s="594" t="s">
        <v>64</v>
      </c>
      <c r="D53" s="631"/>
      <c r="E53" s="632"/>
      <c r="F53" s="633"/>
      <c r="G53" s="634">
        <f>D53+E53-F53</f>
        <v>0</v>
      </c>
    </row>
    <row r="54" spans="1:7" ht="26.25" customHeight="1">
      <c r="A54" s="635"/>
      <c r="B54" s="636" t="s">
        <v>483</v>
      </c>
      <c r="C54" s="637"/>
      <c r="D54" s="637"/>
      <c r="E54" s="637"/>
      <c r="F54" s="637"/>
      <c r="G54" s="601"/>
    </row>
    <row r="55" spans="1:7" ht="12.75">
      <c r="A55" s="635"/>
      <c r="B55" s="600"/>
      <c r="C55" s="600"/>
      <c r="D55" s="600"/>
      <c r="E55" s="600"/>
      <c r="F55" s="600"/>
      <c r="G55" s="600" t="s">
        <v>484</v>
      </c>
    </row>
    <row r="56" spans="1:7" ht="8.25" customHeight="1">
      <c r="A56" s="638" t="s">
        <v>485</v>
      </c>
      <c r="B56" s="639"/>
      <c r="C56" s="640" t="s">
        <v>389</v>
      </c>
      <c r="D56" s="640" t="s">
        <v>390</v>
      </c>
      <c r="E56" s="640" t="s">
        <v>391</v>
      </c>
      <c r="F56" s="640" t="s">
        <v>392</v>
      </c>
      <c r="G56" s="641" t="s">
        <v>393</v>
      </c>
    </row>
    <row r="57" spans="1:7" ht="8.25" customHeight="1">
      <c r="A57" s="642"/>
      <c r="B57" s="643"/>
      <c r="C57" s="644"/>
      <c r="D57" s="644"/>
      <c r="E57" s="644"/>
      <c r="F57" s="644"/>
      <c r="G57" s="645"/>
    </row>
    <row r="58" spans="1:7" ht="7.5" customHeight="1">
      <c r="A58" s="639" t="s">
        <v>394</v>
      </c>
      <c r="B58" s="646" t="s">
        <v>395</v>
      </c>
      <c r="C58" s="644"/>
      <c r="D58" s="644"/>
      <c r="E58" s="644"/>
      <c r="F58" s="644"/>
      <c r="G58" s="645"/>
    </row>
    <row r="59" spans="1:7" ht="7.5" customHeight="1">
      <c r="A59" s="647"/>
      <c r="B59" s="644"/>
      <c r="C59" s="644"/>
      <c r="D59" s="644"/>
      <c r="E59" s="644"/>
      <c r="F59" s="644"/>
      <c r="G59" s="645"/>
    </row>
    <row r="60" spans="1:7" ht="7.5" customHeight="1">
      <c r="A60" s="648"/>
      <c r="B60" s="649"/>
      <c r="C60" s="649"/>
      <c r="D60" s="649"/>
      <c r="E60" s="649"/>
      <c r="F60" s="649"/>
      <c r="G60" s="650"/>
    </row>
    <row r="61" spans="1:7" ht="13.5" thickBot="1">
      <c r="A61" s="651" t="s">
        <v>396</v>
      </c>
      <c r="B61" s="651" t="s">
        <v>397</v>
      </c>
      <c r="C61" s="651" t="s">
        <v>288</v>
      </c>
      <c r="D61" s="652">
        <v>4</v>
      </c>
      <c r="E61" s="653">
        <v>5</v>
      </c>
      <c r="F61" s="653">
        <v>6</v>
      </c>
      <c r="G61" s="653">
        <v>7</v>
      </c>
    </row>
    <row r="62" spans="1:7" ht="21">
      <c r="A62" s="654" t="s">
        <v>486</v>
      </c>
      <c r="B62" s="655" t="s">
        <v>487</v>
      </c>
      <c r="C62" s="656" t="s">
        <v>118</v>
      </c>
      <c r="D62" s="607"/>
      <c r="E62" s="607"/>
      <c r="F62" s="607"/>
      <c r="G62" s="657">
        <f>D62+E62-F62</f>
        <v>0</v>
      </c>
    </row>
    <row r="63" spans="1:7" ht="21">
      <c r="A63" s="658" t="s">
        <v>488</v>
      </c>
      <c r="B63" s="659"/>
      <c r="C63" s="660" t="s">
        <v>119</v>
      </c>
      <c r="D63" s="579"/>
      <c r="E63" s="579"/>
      <c r="F63" s="579"/>
      <c r="G63" s="661">
        <f>D63+E63-F63</f>
        <v>0</v>
      </c>
    </row>
    <row r="64" spans="1:7" ht="21">
      <c r="A64" s="654" t="s">
        <v>489</v>
      </c>
      <c r="B64" s="662" t="s">
        <v>490</v>
      </c>
      <c r="C64" s="660" t="s">
        <v>128</v>
      </c>
      <c r="D64" s="663">
        <f>SUM(D65:D66)</f>
        <v>0</v>
      </c>
      <c r="E64" s="663">
        <f>SUM(E65:E66)</f>
        <v>0</v>
      </c>
      <c r="F64" s="663">
        <f>SUM(F65:F66)</f>
        <v>0</v>
      </c>
      <c r="G64" s="664">
        <f>SUM(G65:G66)</f>
        <v>0</v>
      </c>
    </row>
    <row r="65" spans="1:7" ht="21">
      <c r="A65" s="658" t="s">
        <v>491</v>
      </c>
      <c r="B65" s="665"/>
      <c r="C65" s="660" t="s">
        <v>129</v>
      </c>
      <c r="D65" s="579"/>
      <c r="E65" s="579"/>
      <c r="F65" s="579"/>
      <c r="G65" s="661">
        <f>D65+E65-F65</f>
        <v>0</v>
      </c>
    </row>
    <row r="66" spans="1:7" ht="12.75">
      <c r="A66" s="658" t="s">
        <v>492</v>
      </c>
      <c r="B66" s="659"/>
      <c r="C66" s="660" t="s">
        <v>493</v>
      </c>
      <c r="D66" s="579"/>
      <c r="E66" s="579"/>
      <c r="F66" s="579"/>
      <c r="G66" s="661">
        <f>D66+E66-F66</f>
        <v>0</v>
      </c>
    </row>
    <row r="67" spans="1:7" ht="21">
      <c r="A67" s="654" t="s">
        <v>494</v>
      </c>
      <c r="B67" s="662" t="s">
        <v>495</v>
      </c>
      <c r="C67" s="660" t="s">
        <v>109</v>
      </c>
      <c r="D67" s="663">
        <f>SUM(D68:D69)</f>
        <v>0</v>
      </c>
      <c r="E67" s="663">
        <f>SUM(E68:E69)</f>
        <v>0</v>
      </c>
      <c r="F67" s="663">
        <f>SUM(F68:F69)</f>
        <v>0</v>
      </c>
      <c r="G67" s="664">
        <f>SUM(G68:G69)</f>
        <v>0</v>
      </c>
    </row>
    <row r="68" spans="1:7" ht="21">
      <c r="A68" s="658" t="s">
        <v>491</v>
      </c>
      <c r="B68" s="665"/>
      <c r="C68" s="660" t="s">
        <v>133</v>
      </c>
      <c r="D68" s="579"/>
      <c r="E68" s="579"/>
      <c r="F68" s="579"/>
      <c r="G68" s="661">
        <f aca="true" t="shared" si="1" ref="G68:G76">D68+E68-F68</f>
        <v>0</v>
      </c>
    </row>
    <row r="69" spans="1:7" ht="12.75">
      <c r="A69" s="658" t="s">
        <v>492</v>
      </c>
      <c r="B69" s="659"/>
      <c r="C69" s="660" t="s">
        <v>496</v>
      </c>
      <c r="D69" s="579"/>
      <c r="E69" s="579"/>
      <c r="F69" s="579"/>
      <c r="G69" s="661">
        <f t="shared" si="1"/>
        <v>0</v>
      </c>
    </row>
    <row r="70" spans="1:7" ht="21">
      <c r="A70" s="654" t="s">
        <v>497</v>
      </c>
      <c r="B70" s="662" t="s">
        <v>498</v>
      </c>
      <c r="C70" s="660" t="s">
        <v>120</v>
      </c>
      <c r="D70" s="666"/>
      <c r="E70" s="666"/>
      <c r="F70" s="666"/>
      <c r="G70" s="661">
        <f t="shared" si="1"/>
        <v>0</v>
      </c>
    </row>
    <row r="71" spans="1:7" ht="21">
      <c r="A71" s="658" t="s">
        <v>488</v>
      </c>
      <c r="B71" s="659"/>
      <c r="C71" s="660" t="s">
        <v>143</v>
      </c>
      <c r="D71" s="579"/>
      <c r="E71" s="579"/>
      <c r="F71" s="579"/>
      <c r="G71" s="661">
        <f t="shared" si="1"/>
        <v>0</v>
      </c>
    </row>
    <row r="72" spans="1:8" ht="21">
      <c r="A72" s="654" t="s">
        <v>499</v>
      </c>
      <c r="B72" s="662" t="s">
        <v>500</v>
      </c>
      <c r="C72" s="660" t="s">
        <v>125</v>
      </c>
      <c r="D72" s="666"/>
      <c r="E72" s="666"/>
      <c r="F72" s="666"/>
      <c r="G72" s="661">
        <f t="shared" si="1"/>
        <v>0</v>
      </c>
      <c r="H72" s="667"/>
    </row>
    <row r="73" spans="1:8" ht="21">
      <c r="A73" s="658" t="s">
        <v>488</v>
      </c>
      <c r="B73" s="659"/>
      <c r="C73" s="660" t="s">
        <v>501</v>
      </c>
      <c r="D73" s="666"/>
      <c r="E73" s="666"/>
      <c r="F73" s="666"/>
      <c r="G73" s="661">
        <f t="shared" si="1"/>
        <v>0</v>
      </c>
      <c r="H73" s="667"/>
    </row>
    <row r="74" spans="1:8" ht="21">
      <c r="A74" s="654" t="s">
        <v>502</v>
      </c>
      <c r="B74" s="662" t="s">
        <v>503</v>
      </c>
      <c r="C74" s="660" t="s">
        <v>130</v>
      </c>
      <c r="D74" s="666"/>
      <c r="E74" s="666"/>
      <c r="F74" s="666"/>
      <c r="G74" s="661">
        <f t="shared" si="1"/>
        <v>0</v>
      </c>
      <c r="H74" s="667"/>
    </row>
    <row r="75" spans="1:8" ht="21">
      <c r="A75" s="658" t="s">
        <v>488</v>
      </c>
      <c r="B75" s="665"/>
      <c r="C75" s="668" t="s">
        <v>504</v>
      </c>
      <c r="D75" s="669"/>
      <c r="E75" s="669"/>
      <c r="F75" s="669"/>
      <c r="G75" s="670">
        <f t="shared" si="1"/>
        <v>0</v>
      </c>
      <c r="H75" s="667"/>
    </row>
    <row r="76" spans="1:8" ht="36" customHeight="1" thickBot="1">
      <c r="A76" s="671" t="s">
        <v>505</v>
      </c>
      <c r="B76" s="672" t="s">
        <v>506</v>
      </c>
      <c r="C76" s="673" t="s">
        <v>507</v>
      </c>
      <c r="D76" s="597"/>
      <c r="E76" s="597"/>
      <c r="F76" s="597"/>
      <c r="G76" s="674">
        <f t="shared" si="1"/>
        <v>0</v>
      </c>
      <c r="H76" s="667"/>
    </row>
  </sheetData>
  <sheetProtection/>
  <mergeCells count="27">
    <mergeCell ref="B72:B73"/>
    <mergeCell ref="B74:B75"/>
    <mergeCell ref="A58:A60"/>
    <mergeCell ref="B58:B60"/>
    <mergeCell ref="B62:B63"/>
    <mergeCell ref="B64:B66"/>
    <mergeCell ref="B67:B69"/>
    <mergeCell ref="B70:B71"/>
    <mergeCell ref="G7:G11"/>
    <mergeCell ref="A9:A11"/>
    <mergeCell ref="B9:B11"/>
    <mergeCell ref="B54:F54"/>
    <mergeCell ref="A56:B57"/>
    <mergeCell ref="C56:C60"/>
    <mergeCell ref="D56:D60"/>
    <mergeCell ref="E56:E60"/>
    <mergeCell ref="F56:F60"/>
    <mergeCell ref="G56:G60"/>
    <mergeCell ref="B1:E1"/>
    <mergeCell ref="B2:F2"/>
    <mergeCell ref="B3:F3"/>
    <mergeCell ref="C5:E5"/>
    <mergeCell ref="A7:B8"/>
    <mergeCell ref="C7:C11"/>
    <mergeCell ref="D7:D11"/>
    <mergeCell ref="E7:E11"/>
    <mergeCell ref="F7:F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2.50390625" style="0" customWidth="1"/>
    <col min="2" max="2" width="11.625" style="0" customWidth="1"/>
    <col min="3" max="3" width="6.00390625" style="0" customWidth="1"/>
    <col min="4" max="7" width="19.625" style="0" customWidth="1"/>
    <col min="8" max="8" width="9.125" style="0" hidden="1" customWidth="1"/>
  </cols>
  <sheetData>
    <row r="1" spans="1:7" ht="21.75" customHeight="1" thickBot="1">
      <c r="A1" s="527"/>
      <c r="B1" s="528" t="s">
        <v>381</v>
      </c>
      <c r="C1" s="529"/>
      <c r="D1" s="529"/>
      <c r="E1" s="529"/>
      <c r="F1" s="530" t="s">
        <v>382</v>
      </c>
      <c r="G1" s="531" t="s">
        <v>383</v>
      </c>
    </row>
    <row r="2" spans="1:8" ht="24" customHeight="1">
      <c r="A2" s="532" t="s">
        <v>384</v>
      </c>
      <c r="B2" s="533" t="s">
        <v>385</v>
      </c>
      <c r="C2" s="534"/>
      <c r="D2" s="534"/>
      <c r="E2" s="534"/>
      <c r="F2" s="534"/>
      <c r="G2" s="535"/>
      <c r="H2">
        <v>5</v>
      </c>
    </row>
    <row r="3" spans="1:8" ht="11.25" customHeight="1">
      <c r="A3" s="536"/>
      <c r="B3" s="537" t="s">
        <v>386</v>
      </c>
      <c r="C3" s="537"/>
      <c r="D3" s="537"/>
      <c r="E3" s="537"/>
      <c r="F3" s="537"/>
      <c r="G3" s="535"/>
      <c r="H3">
        <v>500</v>
      </c>
    </row>
    <row r="4" spans="1:7" ht="22.5" customHeight="1">
      <c r="A4" s="635"/>
      <c r="B4" s="542" t="s">
        <v>508</v>
      </c>
      <c r="C4" s="675"/>
      <c r="D4" s="675"/>
      <c r="E4" s="675"/>
      <c r="F4" s="675"/>
      <c r="G4" s="601"/>
    </row>
    <row r="5" spans="1:7" ht="12.75">
      <c r="A5" s="635"/>
      <c r="B5" s="600"/>
      <c r="C5" s="600"/>
      <c r="D5" s="600"/>
      <c r="E5" s="600"/>
      <c r="F5" s="600"/>
      <c r="G5" s="600" t="s">
        <v>509</v>
      </c>
    </row>
    <row r="6" spans="1:7" ht="11.25" customHeight="1">
      <c r="A6" s="546" t="s">
        <v>388</v>
      </c>
      <c r="B6" s="547"/>
      <c r="C6" s="548" t="s">
        <v>389</v>
      </c>
      <c r="D6" s="548" t="s">
        <v>390</v>
      </c>
      <c r="E6" s="548" t="s">
        <v>391</v>
      </c>
      <c r="F6" s="548" t="s">
        <v>392</v>
      </c>
      <c r="G6" s="549" t="s">
        <v>393</v>
      </c>
    </row>
    <row r="7" spans="1:7" ht="11.25" customHeight="1">
      <c r="A7" s="550"/>
      <c r="B7" s="551"/>
      <c r="C7" s="552"/>
      <c r="D7" s="552"/>
      <c r="E7" s="552"/>
      <c r="F7" s="552"/>
      <c r="G7" s="553"/>
    </row>
    <row r="8" spans="1:7" ht="11.25" customHeight="1">
      <c r="A8" s="547" t="s">
        <v>394</v>
      </c>
      <c r="B8" s="554" t="s">
        <v>395</v>
      </c>
      <c r="C8" s="552"/>
      <c r="D8" s="552"/>
      <c r="E8" s="552"/>
      <c r="F8" s="552"/>
      <c r="G8" s="553"/>
    </row>
    <row r="9" spans="1:7" ht="11.25" customHeight="1">
      <c r="A9" s="555"/>
      <c r="B9" s="552"/>
      <c r="C9" s="552"/>
      <c r="D9" s="552"/>
      <c r="E9" s="552"/>
      <c r="F9" s="552"/>
      <c r="G9" s="553"/>
    </row>
    <row r="10" spans="1:7" ht="11.25" customHeight="1">
      <c r="A10" s="556"/>
      <c r="B10" s="557"/>
      <c r="C10" s="557"/>
      <c r="D10" s="557"/>
      <c r="E10" s="557"/>
      <c r="F10" s="557"/>
      <c r="G10" s="558"/>
    </row>
    <row r="11" spans="1:7" ht="15" customHeight="1" thickBot="1">
      <c r="A11" s="559">
        <v>1</v>
      </c>
      <c r="B11" s="560" t="s">
        <v>397</v>
      </c>
      <c r="C11" s="560" t="s">
        <v>288</v>
      </c>
      <c r="D11" s="561">
        <v>4</v>
      </c>
      <c r="E11" s="562">
        <v>5</v>
      </c>
      <c r="F11" s="562">
        <v>6</v>
      </c>
      <c r="G11" s="562">
        <v>7</v>
      </c>
    </row>
    <row r="12" spans="1:7" ht="21">
      <c r="A12" s="676" t="s">
        <v>510</v>
      </c>
      <c r="B12" s="677"/>
      <c r="C12" s="678"/>
      <c r="D12" s="679"/>
      <c r="E12" s="679"/>
      <c r="F12" s="679"/>
      <c r="G12" s="680"/>
    </row>
    <row r="13" spans="1:7" ht="31.5" customHeight="1">
      <c r="A13" s="569" t="s">
        <v>511</v>
      </c>
      <c r="B13" s="570" t="s">
        <v>512</v>
      </c>
      <c r="C13" s="571" t="s">
        <v>84</v>
      </c>
      <c r="D13" s="681"/>
      <c r="E13" s="681"/>
      <c r="F13" s="681"/>
      <c r="G13" s="619">
        <f>D13+E13-F13</f>
        <v>0</v>
      </c>
    </row>
    <row r="14" spans="1:7" ht="31.5" customHeight="1">
      <c r="A14" s="682" t="s">
        <v>513</v>
      </c>
      <c r="B14" s="582" t="s">
        <v>514</v>
      </c>
      <c r="C14" s="610" t="s">
        <v>88</v>
      </c>
      <c r="D14" s="579"/>
      <c r="E14" s="611" t="s">
        <v>308</v>
      </c>
      <c r="F14" s="579"/>
      <c r="G14" s="580">
        <f>D14+F14</f>
        <v>0</v>
      </c>
    </row>
    <row r="15" spans="1:7" ht="21">
      <c r="A15" s="613" t="s">
        <v>515</v>
      </c>
      <c r="B15" s="683"/>
      <c r="C15" s="684"/>
      <c r="D15" s="685"/>
      <c r="E15" s="685"/>
      <c r="F15" s="685"/>
      <c r="G15" s="686"/>
    </row>
    <row r="16" spans="1:7" ht="31.5" customHeight="1">
      <c r="A16" s="617" t="s">
        <v>516</v>
      </c>
      <c r="B16" s="570" t="s">
        <v>517</v>
      </c>
      <c r="C16" s="571" t="s">
        <v>97</v>
      </c>
      <c r="D16" s="681"/>
      <c r="E16" s="681"/>
      <c r="F16" s="681"/>
      <c r="G16" s="619">
        <f>D16+E16-F16</f>
        <v>0</v>
      </c>
    </row>
    <row r="17" spans="1:7" ht="31.5" customHeight="1">
      <c r="A17" s="682" t="s">
        <v>518</v>
      </c>
      <c r="B17" s="585" t="s">
        <v>519</v>
      </c>
      <c r="C17" s="586" t="s">
        <v>194</v>
      </c>
      <c r="D17" s="579"/>
      <c r="E17" s="611" t="s">
        <v>308</v>
      </c>
      <c r="F17" s="579"/>
      <c r="G17" s="580">
        <f>D17+F17</f>
        <v>0</v>
      </c>
    </row>
    <row r="18" spans="1:7" ht="31.5" customHeight="1">
      <c r="A18" s="682" t="s">
        <v>520</v>
      </c>
      <c r="B18" s="585" t="s">
        <v>521</v>
      </c>
      <c r="C18" s="586" t="s">
        <v>102</v>
      </c>
      <c r="D18" s="579"/>
      <c r="E18" s="612"/>
      <c r="F18" s="579"/>
      <c r="G18" s="619">
        <f>D18+E18-F18</f>
        <v>0</v>
      </c>
    </row>
    <row r="19" spans="1:7" ht="30">
      <c r="A19" s="687" t="s">
        <v>522</v>
      </c>
      <c r="B19" s="683"/>
      <c r="C19" s="684"/>
      <c r="D19" s="685"/>
      <c r="E19" s="685"/>
      <c r="F19" s="685"/>
      <c r="G19" s="686"/>
    </row>
    <row r="20" spans="1:7" ht="31.5" customHeight="1">
      <c r="A20" s="569" t="s">
        <v>523</v>
      </c>
      <c r="B20" s="570" t="s">
        <v>524</v>
      </c>
      <c r="C20" s="571" t="s">
        <v>91</v>
      </c>
      <c r="D20" s="681"/>
      <c r="E20" s="681"/>
      <c r="F20" s="681"/>
      <c r="G20" s="619">
        <f>D20+E20-F20</f>
        <v>0</v>
      </c>
    </row>
    <row r="21" spans="1:7" ht="31.5" customHeight="1">
      <c r="A21" s="682" t="s">
        <v>525</v>
      </c>
      <c r="B21" s="570" t="s">
        <v>526</v>
      </c>
      <c r="C21" s="571" t="s">
        <v>96</v>
      </c>
      <c r="D21" s="579"/>
      <c r="E21" s="611" t="s">
        <v>308</v>
      </c>
      <c r="F21" s="579"/>
      <c r="G21" s="580">
        <f>D21+F21</f>
        <v>0</v>
      </c>
    </row>
    <row r="22" spans="1:7" ht="39.75" customHeight="1">
      <c r="A22" s="688" t="s">
        <v>527</v>
      </c>
      <c r="B22" s="570" t="s">
        <v>528</v>
      </c>
      <c r="C22" s="571" t="s">
        <v>101</v>
      </c>
      <c r="D22" s="579"/>
      <c r="E22" s="579"/>
      <c r="F22" s="579"/>
      <c r="G22" s="580">
        <f>D22+E22-F22</f>
        <v>0</v>
      </c>
    </row>
    <row r="23" spans="1:7" ht="39.75" customHeight="1" thickBot="1">
      <c r="A23" s="689" t="s">
        <v>529</v>
      </c>
      <c r="B23" s="593" t="s">
        <v>530</v>
      </c>
      <c r="C23" s="594" t="s">
        <v>348</v>
      </c>
      <c r="D23" s="597"/>
      <c r="E23" s="597"/>
      <c r="F23" s="597"/>
      <c r="G23" s="598">
        <f>D23+E23-F23</f>
        <v>0</v>
      </c>
    </row>
    <row r="24" spans="1:7" ht="26.25" customHeight="1">
      <c r="A24" s="635"/>
      <c r="B24" s="636" t="s">
        <v>483</v>
      </c>
      <c r="C24" s="637"/>
      <c r="D24" s="637"/>
      <c r="E24" s="637"/>
      <c r="F24" s="637"/>
      <c r="G24" s="601"/>
    </row>
    <row r="25" spans="1:7" ht="12.75">
      <c r="A25" s="635"/>
      <c r="B25" s="600"/>
      <c r="C25" s="600"/>
      <c r="D25" s="600"/>
      <c r="E25" s="600"/>
      <c r="F25" s="600"/>
      <c r="G25" s="600" t="s">
        <v>484</v>
      </c>
    </row>
    <row r="26" spans="1:7" ht="8.25" customHeight="1">
      <c r="A26" s="638" t="s">
        <v>485</v>
      </c>
      <c r="B26" s="639"/>
      <c r="C26" s="640" t="s">
        <v>389</v>
      </c>
      <c r="D26" s="640" t="s">
        <v>390</v>
      </c>
      <c r="E26" s="640" t="s">
        <v>391</v>
      </c>
      <c r="F26" s="640" t="s">
        <v>392</v>
      </c>
      <c r="G26" s="641" t="s">
        <v>393</v>
      </c>
    </row>
    <row r="27" spans="1:7" ht="8.25" customHeight="1">
      <c r="A27" s="642"/>
      <c r="B27" s="643"/>
      <c r="C27" s="644"/>
      <c r="D27" s="644"/>
      <c r="E27" s="644"/>
      <c r="F27" s="644"/>
      <c r="G27" s="645"/>
    </row>
    <row r="28" spans="1:7" ht="7.5" customHeight="1">
      <c r="A28" s="639" t="s">
        <v>394</v>
      </c>
      <c r="B28" s="646" t="s">
        <v>395</v>
      </c>
      <c r="C28" s="644"/>
      <c r="D28" s="644"/>
      <c r="E28" s="644"/>
      <c r="F28" s="644"/>
      <c r="G28" s="645"/>
    </row>
    <row r="29" spans="1:7" ht="7.5" customHeight="1">
      <c r="A29" s="647"/>
      <c r="B29" s="644"/>
      <c r="C29" s="644"/>
      <c r="D29" s="644"/>
      <c r="E29" s="644"/>
      <c r="F29" s="644"/>
      <c r="G29" s="645"/>
    </row>
    <row r="30" spans="1:7" ht="7.5" customHeight="1">
      <c r="A30" s="648"/>
      <c r="B30" s="649"/>
      <c r="C30" s="649"/>
      <c r="D30" s="649"/>
      <c r="E30" s="649"/>
      <c r="F30" s="649"/>
      <c r="G30" s="650"/>
    </row>
    <row r="31" spans="1:7" ht="13.5" thickBot="1">
      <c r="A31" s="651" t="s">
        <v>396</v>
      </c>
      <c r="B31" s="651" t="s">
        <v>397</v>
      </c>
      <c r="C31" s="651" t="s">
        <v>288</v>
      </c>
      <c r="D31" s="652">
        <v>4</v>
      </c>
      <c r="E31" s="653">
        <v>5</v>
      </c>
      <c r="F31" s="653">
        <v>6</v>
      </c>
      <c r="G31" s="653">
        <v>7</v>
      </c>
    </row>
    <row r="32" spans="1:7" ht="21">
      <c r="A32" s="654" t="s">
        <v>486</v>
      </c>
      <c r="B32" s="655" t="s">
        <v>487</v>
      </c>
      <c r="C32" s="656" t="s">
        <v>118</v>
      </c>
      <c r="D32" s="607"/>
      <c r="E32" s="607"/>
      <c r="F32" s="607"/>
      <c r="G32" s="657">
        <f>D32+E32-F32</f>
        <v>0</v>
      </c>
    </row>
    <row r="33" spans="1:7" ht="21">
      <c r="A33" s="658" t="s">
        <v>488</v>
      </c>
      <c r="B33" s="659"/>
      <c r="C33" s="660" t="s">
        <v>119</v>
      </c>
      <c r="D33" s="579"/>
      <c r="E33" s="579"/>
      <c r="F33" s="579"/>
      <c r="G33" s="661">
        <f>D33+E33-F33</f>
        <v>0</v>
      </c>
    </row>
    <row r="34" spans="1:7" ht="21">
      <c r="A34" s="654" t="s">
        <v>489</v>
      </c>
      <c r="B34" s="662" t="s">
        <v>490</v>
      </c>
      <c r="C34" s="660" t="s">
        <v>128</v>
      </c>
      <c r="D34" s="663">
        <f>SUM(D35:D36)</f>
        <v>0</v>
      </c>
      <c r="E34" s="663">
        <f>SUM(E35:E36)</f>
        <v>0</v>
      </c>
      <c r="F34" s="663">
        <f>SUM(F35:F36)</f>
        <v>0</v>
      </c>
      <c r="G34" s="664">
        <f>SUM(G35:G36)</f>
        <v>0</v>
      </c>
    </row>
    <row r="35" spans="1:7" ht="21">
      <c r="A35" s="658" t="s">
        <v>491</v>
      </c>
      <c r="B35" s="665"/>
      <c r="C35" s="660" t="s">
        <v>129</v>
      </c>
      <c r="D35" s="579"/>
      <c r="E35" s="579"/>
      <c r="F35" s="579"/>
      <c r="G35" s="661">
        <f>D35+E35-F35</f>
        <v>0</v>
      </c>
    </row>
    <row r="36" spans="1:7" ht="12.75">
      <c r="A36" s="658" t="s">
        <v>492</v>
      </c>
      <c r="B36" s="659"/>
      <c r="C36" s="660" t="s">
        <v>493</v>
      </c>
      <c r="D36" s="579"/>
      <c r="E36" s="579"/>
      <c r="F36" s="579"/>
      <c r="G36" s="661">
        <f>D36+E36-F36</f>
        <v>0</v>
      </c>
    </row>
    <row r="37" spans="1:7" ht="21">
      <c r="A37" s="654" t="s">
        <v>494</v>
      </c>
      <c r="B37" s="662" t="s">
        <v>495</v>
      </c>
      <c r="C37" s="660" t="s">
        <v>109</v>
      </c>
      <c r="D37" s="663">
        <f>SUM(D38:D39)</f>
        <v>0</v>
      </c>
      <c r="E37" s="663">
        <f>SUM(E38:E39)</f>
        <v>0</v>
      </c>
      <c r="F37" s="663">
        <f>SUM(F38:F39)</f>
        <v>0</v>
      </c>
      <c r="G37" s="664">
        <f>SUM(G38:G39)</f>
        <v>0</v>
      </c>
    </row>
    <row r="38" spans="1:7" ht="21">
      <c r="A38" s="658" t="s">
        <v>491</v>
      </c>
      <c r="B38" s="665"/>
      <c r="C38" s="660" t="s">
        <v>133</v>
      </c>
      <c r="D38" s="579"/>
      <c r="E38" s="579"/>
      <c r="F38" s="579"/>
      <c r="G38" s="661">
        <f aca="true" t="shared" si="0" ref="G38:G46">D38+E38-F38</f>
        <v>0</v>
      </c>
    </row>
    <row r="39" spans="1:7" ht="12.75">
      <c r="A39" s="658" t="s">
        <v>492</v>
      </c>
      <c r="B39" s="659"/>
      <c r="C39" s="660" t="s">
        <v>496</v>
      </c>
      <c r="D39" s="579"/>
      <c r="E39" s="579"/>
      <c r="F39" s="579"/>
      <c r="G39" s="661">
        <f t="shared" si="0"/>
        <v>0</v>
      </c>
    </row>
    <row r="40" spans="1:7" ht="21">
      <c r="A40" s="654" t="s">
        <v>497</v>
      </c>
      <c r="B40" s="662" t="s">
        <v>498</v>
      </c>
      <c r="C40" s="660" t="s">
        <v>120</v>
      </c>
      <c r="D40" s="666"/>
      <c r="E40" s="666"/>
      <c r="F40" s="666"/>
      <c r="G40" s="661">
        <f t="shared" si="0"/>
        <v>0</v>
      </c>
    </row>
    <row r="41" spans="1:7" ht="21">
      <c r="A41" s="658" t="s">
        <v>488</v>
      </c>
      <c r="B41" s="659"/>
      <c r="C41" s="660" t="s">
        <v>143</v>
      </c>
      <c r="D41" s="579"/>
      <c r="E41" s="579"/>
      <c r="F41" s="579"/>
      <c r="G41" s="661">
        <f t="shared" si="0"/>
        <v>0</v>
      </c>
    </row>
    <row r="42" spans="1:8" ht="21">
      <c r="A42" s="654" t="s">
        <v>499</v>
      </c>
      <c r="B42" s="662" t="s">
        <v>500</v>
      </c>
      <c r="C42" s="660" t="s">
        <v>125</v>
      </c>
      <c r="D42" s="666"/>
      <c r="E42" s="666"/>
      <c r="F42" s="666"/>
      <c r="G42" s="661">
        <f t="shared" si="0"/>
        <v>0</v>
      </c>
      <c r="H42" s="667"/>
    </row>
    <row r="43" spans="1:8" ht="21">
      <c r="A43" s="658" t="s">
        <v>488</v>
      </c>
      <c r="B43" s="659"/>
      <c r="C43" s="660" t="s">
        <v>501</v>
      </c>
      <c r="D43" s="666"/>
      <c r="E43" s="666"/>
      <c r="F43" s="666"/>
      <c r="G43" s="661">
        <f t="shared" si="0"/>
        <v>0</v>
      </c>
      <c r="H43" s="667"/>
    </row>
    <row r="44" spans="1:8" ht="21">
      <c r="A44" s="654" t="s">
        <v>502</v>
      </c>
      <c r="B44" s="662" t="s">
        <v>503</v>
      </c>
      <c r="C44" s="660" t="s">
        <v>130</v>
      </c>
      <c r="D44" s="666"/>
      <c r="E44" s="666"/>
      <c r="F44" s="666"/>
      <c r="G44" s="661">
        <f t="shared" si="0"/>
        <v>0</v>
      </c>
      <c r="H44" s="667"/>
    </row>
    <row r="45" spans="1:8" ht="21">
      <c r="A45" s="658" t="s">
        <v>488</v>
      </c>
      <c r="B45" s="665"/>
      <c r="C45" s="668" t="s">
        <v>504</v>
      </c>
      <c r="D45" s="669"/>
      <c r="E45" s="669"/>
      <c r="F45" s="669"/>
      <c r="G45" s="670">
        <f t="shared" si="0"/>
        <v>0</v>
      </c>
      <c r="H45" s="667"/>
    </row>
    <row r="46" spans="1:8" ht="39.75" customHeight="1" thickBot="1">
      <c r="A46" s="690" t="s">
        <v>505</v>
      </c>
      <c r="B46" s="672" t="s">
        <v>506</v>
      </c>
      <c r="C46" s="673" t="s">
        <v>507</v>
      </c>
      <c r="D46" s="597"/>
      <c r="E46" s="597"/>
      <c r="F46" s="597"/>
      <c r="G46" s="674">
        <f t="shared" si="0"/>
        <v>0</v>
      </c>
      <c r="H46" s="667"/>
    </row>
  </sheetData>
  <sheetProtection/>
  <mergeCells count="27">
    <mergeCell ref="B42:B43"/>
    <mergeCell ref="B44:B45"/>
    <mergeCell ref="A28:A30"/>
    <mergeCell ref="B28:B30"/>
    <mergeCell ref="B32:B33"/>
    <mergeCell ref="B34:B36"/>
    <mergeCell ref="B37:B39"/>
    <mergeCell ref="B40:B41"/>
    <mergeCell ref="G6:G10"/>
    <mergeCell ref="A8:A10"/>
    <mergeCell ref="B8:B10"/>
    <mergeCell ref="B24:F24"/>
    <mergeCell ref="A26:B27"/>
    <mergeCell ref="C26:C30"/>
    <mergeCell ref="D26:D30"/>
    <mergeCell ref="E26:E30"/>
    <mergeCell ref="F26:F30"/>
    <mergeCell ref="G26:G30"/>
    <mergeCell ref="B1:E1"/>
    <mergeCell ref="B2:F2"/>
    <mergeCell ref="B3:F3"/>
    <mergeCell ref="B4:F4"/>
    <mergeCell ref="A6:B7"/>
    <mergeCell ref="C6:C10"/>
    <mergeCell ref="D6:D10"/>
    <mergeCell ref="E6:E10"/>
    <mergeCell ref="F6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Admin</cp:lastModifiedBy>
  <dcterms:created xsi:type="dcterms:W3CDTF">2007-06-20T08:24:42Z</dcterms:created>
  <dcterms:modified xsi:type="dcterms:W3CDTF">2015-03-14T06:36:37Z</dcterms:modified>
  <cp:category/>
  <cp:version/>
  <cp:contentType/>
  <cp:contentStatus/>
</cp:coreProperties>
</file>